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álculo visitantes" sheetId="1" r:id="rId4"/>
    <sheet state="visible" name="PT_rev 1" sheetId="2" r:id="rId5"/>
    <sheet state="visible" name="PT_rev 2" sheetId="3" r:id="rId6"/>
    <sheet state="visible" name="PT_rev 2. LIMPO" sheetId="4" r:id="rId7"/>
    <sheet state="visible" name="PT_rev 3. Solicitações Shell" sheetId="5" r:id="rId8"/>
    <sheet state="hidden" name="PT_rev 4. FINAL" sheetId="6" r:id="rId9"/>
    <sheet state="visible" name="PT_rev 4. FINAL.NS" sheetId="7" r:id="rId10"/>
    <sheet state="visible" name="PT_rev 4. SEM01" sheetId="8" r:id="rId11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66">
      <text>
        <t xml:space="preserve">incluir uma meta de visita para educadores?
	-Tatiana Paulino de Azevedo
Meta para formação de professores?
	-Nicole Sieiro Pettersen</t>
      </text>
    </comment>
    <comment authorId="0" ref="G47">
      <text>
        <t xml:space="preserve">será que vale colocar alguma meta de diversidade e representatividade na equipe?
	-Tatiana Paulino de Azevedo
No descritivo do Plano de Trabalho, informamos que o IDG trabalha com diversidade e inclusão. Acho arriscado inserir uma meta para contratação específica
	-Nicole Sieiro Pettersen</t>
      </text>
    </comment>
    <comment authorId="0" ref="G38">
      <text>
        <t xml:space="preserve">será que cabe no primeiro semestre "visitas teste" de acessibilidade, como meta?
	-Tatiana Paulino de Azevedo</t>
      </text>
    </comment>
  </commentList>
</comments>
</file>

<file path=xl/sharedStrings.xml><?xml version="1.0" encoding="utf-8"?>
<sst xmlns="http://schemas.openxmlformats.org/spreadsheetml/2006/main" count="1135" uniqueCount="142">
  <si>
    <t>ESPAÇO</t>
  </si>
  <si>
    <t>METRO QUADRADO</t>
  </si>
  <si>
    <t>PESSOAS</t>
  </si>
  <si>
    <t>OCUPAÇÃO TOTAL</t>
  </si>
  <si>
    <t>HORA</t>
  </si>
  <si>
    <t>SALA 1</t>
  </si>
  <si>
    <t>SALA 2</t>
  </si>
  <si>
    <t>SALA 3</t>
  </si>
  <si>
    <t>SALA 4</t>
  </si>
  <si>
    <t>SALA 5</t>
  </si>
  <si>
    <t>SALA 6</t>
  </si>
  <si>
    <t>PLANO DE TRABALHO - MUSEU DO MEIO AMBIENTE - 36 MESES</t>
  </si>
  <si>
    <t>2022 - 01/07 À 31/12 (6 MESES)</t>
  </si>
  <si>
    <t>EIXO TEMÁTICO / PROGRAMA</t>
  </si>
  <si>
    <t>INDICADOR</t>
  </si>
  <si>
    <t>Mensuração</t>
  </si>
  <si>
    <t>Gestão</t>
  </si>
  <si>
    <t>Obras e restauro</t>
  </si>
  <si>
    <t>Contratação de empresa especializada para realizar a execução das obras e restuaro do Museu</t>
  </si>
  <si>
    <t>Exposição</t>
  </si>
  <si>
    <t>Curadoria da exposição e consultorias técnicas</t>
  </si>
  <si>
    <t>Contratação de equipe para conceituação e elaboração da exposição principal</t>
  </si>
  <si>
    <t>Licenciamento de direitos autorais e conexos</t>
  </si>
  <si>
    <t>Pesquisa e licenciamento de direitos autorais e conexos</t>
  </si>
  <si>
    <t>Comunicação</t>
  </si>
  <si>
    <t>Plano de Comunicação</t>
  </si>
  <si>
    <t>Desenho do plano de comunicação e divulgação do Museu</t>
  </si>
  <si>
    <t>2023 - 01/01 À 31/12 (12 MESES)</t>
  </si>
  <si>
    <t>PREMISSAS</t>
  </si>
  <si>
    <t>mês</t>
  </si>
  <si>
    <t>Públicos e Comunidade</t>
  </si>
  <si>
    <t>Visitantes</t>
  </si>
  <si>
    <t>Total de público visitante</t>
  </si>
  <si>
    <t>1º SEM</t>
  </si>
  <si>
    <t>2020: 254.872 / 2021: 340.674 / Média de visitantes dos anos 2020 e 2021: 297.773 / acréscimo de 10% = 327.550 / 6 meses = 163.775</t>
  </si>
  <si>
    <t>dia</t>
  </si>
  <si>
    <t>2º SEM</t>
  </si>
  <si>
    <t>META ANUAL</t>
  </si>
  <si>
    <t>Vizinhos do Museu</t>
  </si>
  <si>
    <t xml:space="preserve">Número de pessoas inscritas pelo programa vizinhos </t>
  </si>
  <si>
    <t>Estimativa de 50 cadastros por mês em 6 meses</t>
  </si>
  <si>
    <t>6 meses</t>
  </si>
  <si>
    <t>Site e Redes Sociais</t>
  </si>
  <si>
    <t>Entrega do Site Museu do Meio Ambiente e Redes Sociais</t>
  </si>
  <si>
    <t>Acessibilidade</t>
  </si>
  <si>
    <t>Programa de Acessibilidade</t>
  </si>
  <si>
    <t xml:space="preserve">Desenvolvimento de projetos e programa de acessibilidade </t>
  </si>
  <si>
    <t>Exposição principal</t>
  </si>
  <si>
    <t>Entrega da esposição principal</t>
  </si>
  <si>
    <t>% de satisfação dos visitantes com o programa expositivo</t>
  </si>
  <si>
    <t>Equipe dedicada - Gestão Museu</t>
  </si>
  <si>
    <t>Contratação de equipe dedicada para realização da Gestão</t>
  </si>
  <si>
    <t>Fornecedores</t>
  </si>
  <si>
    <t>Contratação de fornecedores / terceirizados</t>
  </si>
  <si>
    <t>% de satisfação dos visitantes com os serviços prestados</t>
  </si>
  <si>
    <t>2024 - 01/01 À 31/12 (12 MESES)</t>
  </si>
  <si>
    <t>2020: 254.872 / 2021: 340.674 / Média de visitantes dos anos 2020 e 2021: 297.773 / acréscimo de 10% para 2023 = 327.550 + 10% para 2024= 360.306</t>
  </si>
  <si>
    <t>45 cadastros / mês</t>
  </si>
  <si>
    <t>Educativo</t>
  </si>
  <si>
    <t>Público atendido por visitas educativas</t>
  </si>
  <si>
    <t>Número de público atendido por visitas educativas</t>
  </si>
  <si>
    <t>20% do público previsto para o ano</t>
  </si>
  <si>
    <t>Público atendido por visitas educativas com perfil de estudante</t>
  </si>
  <si>
    <t>Número de público atendido por visitas educativas com perfil de estudante</t>
  </si>
  <si>
    <t>150 estudantes / mês</t>
  </si>
  <si>
    <t>Pessoas atendidas através de visitas mediadas para público específico</t>
  </si>
  <si>
    <t>Visitas mediadas em libras, além de visitas cognitivas sensoriais para pessoas com deficiência metal / intelectual</t>
  </si>
  <si>
    <t>220 para 12 meses / 18 visitas por mês</t>
  </si>
  <si>
    <t>2 pesquisas por ano</t>
  </si>
  <si>
    <t>2025 - 01/01 À 30/06 (6 MESES)</t>
  </si>
  <si>
    <t>2024= 360.306 / 2025: 360.306 + 10% = 396.336 / para 6 meses = 198.168</t>
  </si>
  <si>
    <t>40 cadastros por mês por 6 meses</t>
  </si>
  <si>
    <t>20% do público previsto para 6 meses</t>
  </si>
  <si>
    <t>Meses de férias: Janeiro, Fevereiro e Junho / 167 estudantes atendidos por mês em 3 meses</t>
  </si>
  <si>
    <t>220 para 12 meses / 18 visitas por mês por 6 meses</t>
  </si>
  <si>
    <t>Contratação de empresa especializada para realizar a execução das obras e restauro do Museu</t>
  </si>
  <si>
    <t>Encontros para aumentar engajamento com os vizinhos</t>
  </si>
  <si>
    <t>Proposta: Momento específico para atividades com moradores do entorno - Antes da abertura oficial: 2 visitas em meses a serem definidos</t>
  </si>
  <si>
    <t>Cenário conservador: 750 / dia -&gt; 18.000 /mês</t>
  </si>
  <si>
    <t>Publicação - Livro Museu Meio Ambiente</t>
  </si>
  <si>
    <t>Elaboração e publicação - Livro Museu Meio Ambiente</t>
  </si>
  <si>
    <t>Acessibilidade / Educativo</t>
  </si>
  <si>
    <t>Visitas mediadas para público específico</t>
  </si>
  <si>
    <t>Visitas mediadas em libras, além de visitas cognitivas sensoriais para pessoas com deficiência mental / intelectual</t>
  </si>
  <si>
    <t>Abertura da exposição principal</t>
  </si>
  <si>
    <t>Cenário: 2023+5%: 788 / dia -&gt; 18.900 /mês --- Para 10%: 6 meses: 118.800 -&gt; 19.800/ mês -&gt; 825/dia</t>
  </si>
  <si>
    <t>2 encontros por mês</t>
  </si>
  <si>
    <t>20% do público previsto para o ano (226.800)</t>
  </si>
  <si>
    <t>100 estudantes atendidos por mês (média de 25 alunos atendidos por semana)</t>
  </si>
  <si>
    <t>2 visitas / mês</t>
  </si>
  <si>
    <t>2025:</t>
  </si>
  <si>
    <t>10% para 5%</t>
  </si>
  <si>
    <t>Mês</t>
  </si>
  <si>
    <t>Cenário: 2023+5%: 827 / dia -&gt; 19.845 /mês ------- 10% em relação ao aumento de 5% da meta de 2024: 6 meses - 124.740/ mês: 20.790 / dia: 867 ----- 5% em relação ao aumento de 5% da meta de 2024: 6 meses - 130.680 / mês: 21.780 / dia: 908</t>
  </si>
  <si>
    <t>10% para 10%</t>
  </si>
  <si>
    <t>Meses de férias: Janeiro, Fevereiro e Junho / 100 estudantes atendidos por mês em 3 meses (média de 25 alunos atendidos por semana)</t>
  </si>
  <si>
    <t>1 pesquisa no semestre</t>
  </si>
  <si>
    <t>Obras</t>
  </si>
  <si>
    <t>Contratação de empresa especializada para realizar a execução das obras</t>
  </si>
  <si>
    <t>Projeto de Execução das obras</t>
  </si>
  <si>
    <t xml:space="preserve">Aprovação do Projeto e orçamento e execução das obras </t>
  </si>
  <si>
    <t>Licenças para execução das Obras</t>
  </si>
  <si>
    <t xml:space="preserve">Aprovação dos projetos juntos aos órgãos competentes (IPHAN, Corpo de Bombeiros, dentre outros) </t>
  </si>
  <si>
    <t>Plano de Gestão</t>
  </si>
  <si>
    <t>Entrega do Plano de Gestão do Museu</t>
  </si>
  <si>
    <t>Restauro</t>
  </si>
  <si>
    <t>Contratação de pessoal para realizar restauro do Museu</t>
  </si>
  <si>
    <t>Relação de bens móveis</t>
  </si>
  <si>
    <t>Relação dos bens permanentes adquiridos no ano</t>
  </si>
  <si>
    <t>Plano de Museológico</t>
  </si>
  <si>
    <t>Aprovação do Plano Museológico</t>
  </si>
  <si>
    <t>Projeto da exposição</t>
  </si>
  <si>
    <t>Entrega do projeto da exposição de longa duração</t>
  </si>
  <si>
    <t>Implantação da Exposição Permanente</t>
  </si>
  <si>
    <t>Facility Report</t>
  </si>
  <si>
    <t>Entrega de Facility Report</t>
  </si>
  <si>
    <t>Treinamento de equipes</t>
  </si>
  <si>
    <t>Treinar 100% dos colaboradores contratados para realizar a operação e gestão do Museu</t>
  </si>
  <si>
    <t>12 MESES DE IMPLANTAÇÃO</t>
  </si>
  <si>
    <t>Aprovação do Projeto da obra e orçamento</t>
  </si>
  <si>
    <t>Boletins de andamento e contratações de obra</t>
  </si>
  <si>
    <t>Envio mensal de reporte para Shell e JBRJ</t>
  </si>
  <si>
    <t xml:space="preserve">Os boletins de medição farão parte das prestações de conta mensais entregues a Shell. </t>
  </si>
  <si>
    <t>Aprovação dos projetos juntos aos órgãos competentes (IPHAN, Corpo de Bombeiros, dentre outros)</t>
  </si>
  <si>
    <t>GESTÃO</t>
  </si>
  <si>
    <t>-</t>
  </si>
  <si>
    <t>Publicação - Livro Ecomuseu Jardim Botânico do Rio de Janeiro</t>
  </si>
  <si>
    <t>Elaboração e publicação - Livro Ecomuseu Jardim Botânico do Rio de Janeiro</t>
  </si>
  <si>
    <t>Reportes de operação do Museu</t>
  </si>
  <si>
    <t>Boletins mensais sobre operação</t>
  </si>
  <si>
    <t>Os boletins farão parte das prestações de conta mensais entregues a Shell. Alinhar com a Shell expectativas sobre o que será enviado</t>
  </si>
  <si>
    <t>Relatórios semestrais sobre metas e resultados</t>
  </si>
  <si>
    <t>ok</t>
  </si>
  <si>
    <t>Ano 01 - 12 MESES (Obras e Implantação do Museu)</t>
  </si>
  <si>
    <t>Previsto</t>
  </si>
  <si>
    <t>Vizinhos do Amanhã</t>
  </si>
  <si>
    <t>Ano 02 - 12 MESES (Gestão e Operação do Museu)</t>
  </si>
  <si>
    <t>Ano 03 - 12 MESES (Gestão e Operação do Museu)</t>
  </si>
  <si>
    <t>3º SEM</t>
  </si>
  <si>
    <t>4º SEM</t>
  </si>
  <si>
    <t>Ano 01 - 1º Semestre (Dezembro de 2022 a Maio de 2023)</t>
  </si>
  <si>
    <t>PROGRAMA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</si>
</sst>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1.0"/>
      <color rgb="FF000000"/>
      <name val="Calibri"/>
    </font>
    <font>
      <color theme="1"/>
      <name val="Arial"/>
      <scheme val="minor"/>
    </font>
    <font>
      <b/>
      <sz val="12.0"/>
      <color rgb="FF203764"/>
      <name val="Arial"/>
      <scheme val="minor"/>
    </font>
    <font/>
    <font>
      <b/>
      <color theme="1"/>
      <name val="Arial"/>
      <scheme val="minor"/>
    </font>
    <font>
      <sz val="11.0"/>
      <color rgb="FFFFFFFF"/>
      <name val="Calibri"/>
    </font>
    <font>
      <b/>
      <color rgb="FF000000"/>
      <name val="Arial"/>
    </font>
    <font>
      <b/>
      <sz val="11.0"/>
      <color rgb="FFFFFFFF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203764"/>
        <bgColor rgb="FF203764"/>
      </patternFill>
    </fill>
    <fill>
      <patternFill patternType="solid">
        <fgColor theme="8"/>
        <bgColor theme="8"/>
      </patternFill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B7E1CD"/>
        <bgColor rgb="FFB7E1CD"/>
      </patternFill>
    </fill>
    <fill>
      <patternFill patternType="solid">
        <fgColor theme="7"/>
        <bgColor theme="7"/>
      </patternFill>
    </fill>
  </fills>
  <borders count="4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FFFFFF"/>
      </right>
    </border>
    <border>
      <left style="thin">
        <color rgb="FF000000"/>
      </left>
      <right style="thin">
        <color rgb="FFFFFFFF"/>
      </right>
      <top style="thin">
        <color rgb="FF000000"/>
      </top>
    </border>
    <border>
      <left style="thin">
        <color rgb="FF000000"/>
      </left>
      <right style="thin">
        <color rgb="FFFFFFFF"/>
      </right>
      <bottom style="thin">
        <color rgb="FF000000"/>
      </bottom>
    </border>
    <border>
      <top style="thin">
        <color rgb="FF000000"/>
      </top>
    </border>
    <border>
      <left style="thin">
        <color rgb="FFFFFFFF"/>
      </left>
      <right style="thin">
        <color rgb="FFFFFFFF"/>
      </right>
    </border>
    <border>
      <right style="thin">
        <color rgb="FFFFFFFF"/>
      </righ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wrapText="0"/>
    </xf>
    <xf borderId="0" fillId="0" fontId="1" numFmtId="0" xfId="0" applyAlignment="1" applyFont="1">
      <alignment horizontal="right" readingOrder="0" shrinkToFit="0" vertical="bottom" wrapText="0"/>
    </xf>
    <xf borderId="1" fillId="0" fontId="2" numFmtId="0" xfId="0" applyBorder="1" applyFont="1"/>
    <xf borderId="2" fillId="0" fontId="3" numFmtId="0" xfId="0" applyAlignment="1" applyBorder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2" numFmtId="0" xfId="0" applyBorder="1" applyFont="1"/>
    <xf borderId="9" fillId="2" fontId="5" numFmtId="0" xfId="0" applyAlignment="1" applyBorder="1" applyFill="1" applyFont="1">
      <alignment horizontal="center" readingOrder="0"/>
    </xf>
    <xf borderId="10" fillId="0" fontId="4" numFmtId="0" xfId="0" applyBorder="1" applyFont="1"/>
    <xf borderId="11" fillId="0" fontId="4" numFmtId="0" xfId="0" applyBorder="1" applyFont="1"/>
    <xf borderId="12" fillId="0" fontId="2" numFmtId="0" xfId="0" applyBorder="1" applyFont="1"/>
    <xf borderId="13" fillId="3" fontId="6" numFmtId="0" xfId="0" applyAlignment="1" applyBorder="1" applyFill="1" applyFont="1">
      <alignment horizontal="center" readingOrder="0" shrinkToFit="0" vertical="bottom" wrapText="0"/>
    </xf>
    <xf borderId="14" fillId="0" fontId="2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0"/>
    </xf>
    <xf borderId="15" fillId="0" fontId="4" numFmtId="0" xfId="0" applyBorder="1" applyFont="1"/>
    <xf borderId="16" fillId="0" fontId="4" numFmtId="0" xfId="0" applyBorder="1" applyFont="1"/>
    <xf borderId="17" fillId="0" fontId="2" numFmtId="0" xfId="0" applyBorder="1" applyFont="1"/>
    <xf borderId="14" fillId="4" fontId="2" numFmtId="0" xfId="0" applyAlignment="1" applyBorder="1" applyFill="1" applyFont="1">
      <alignment horizontal="center" readingOrder="0" vertical="center"/>
    </xf>
    <xf borderId="9" fillId="3" fontId="6" numFmtId="0" xfId="0" applyAlignment="1" applyBorder="1" applyFont="1">
      <alignment horizontal="center" readingOrder="0" shrinkToFit="0" vertical="bottom" wrapText="0"/>
    </xf>
    <xf borderId="1" fillId="0" fontId="2" numFmtId="1" xfId="0" applyBorder="1" applyFont="1" applyNumberFormat="1"/>
    <xf borderId="1" fillId="0" fontId="2" numFmtId="0" xfId="0" applyAlignment="1" applyBorder="1" applyFont="1">
      <alignment readingOrder="0"/>
    </xf>
    <xf borderId="13" fillId="0" fontId="1" numFmtId="0" xfId="0" applyAlignment="1" applyBorder="1" applyFont="1">
      <alignment horizontal="center" readingOrder="0" shrinkToFit="0" vertical="bottom" wrapText="0"/>
    </xf>
    <xf borderId="11" fillId="0" fontId="1" numFmtId="0" xfId="0" applyAlignment="1" applyBorder="1" applyFont="1">
      <alignment horizontal="center" readingOrder="0" shrinkToFit="0" vertical="bottom" wrapText="0"/>
    </xf>
    <xf borderId="14" fillId="0" fontId="2" numFmtId="0" xfId="0" applyAlignment="1" applyBorder="1" applyFont="1">
      <alignment readingOrder="0" shrinkToFit="0" vertical="center" wrapText="1"/>
    </xf>
    <xf borderId="16" fillId="0" fontId="1" numFmtId="0" xfId="0" applyAlignment="1" applyBorder="1" applyFont="1">
      <alignment horizontal="center" readingOrder="0" shrinkToFit="0" vertical="bottom" wrapText="0"/>
    </xf>
    <xf borderId="18" fillId="0" fontId="1" numFmtId="3" xfId="0" applyAlignment="1" applyBorder="1" applyFont="1" applyNumberFormat="1">
      <alignment horizontal="center" readingOrder="0" shrinkToFit="0" vertical="bottom" wrapText="0"/>
    </xf>
    <xf borderId="1" fillId="5" fontId="2" numFmtId="0" xfId="0" applyAlignment="1" applyBorder="1" applyFill="1" applyFont="1">
      <alignment readingOrder="0"/>
    </xf>
    <xf borderId="14" fillId="0" fontId="2" numFmtId="0" xfId="0" applyAlignment="1" applyBorder="1" applyFont="1">
      <alignment horizontal="left" readingOrder="0" shrinkToFit="0" vertical="center" wrapText="1"/>
    </xf>
    <xf borderId="1" fillId="5" fontId="2" numFmtId="0" xfId="0" applyBorder="1" applyFont="1"/>
    <xf borderId="18" fillId="0" fontId="1" numFmtId="0" xfId="0" applyAlignment="1" applyBorder="1" applyFont="1">
      <alignment horizontal="center" readingOrder="0" shrinkToFit="0" vertical="bottom" wrapText="0"/>
    </xf>
    <xf borderId="14" fillId="0" fontId="2" numFmtId="0" xfId="0" applyBorder="1" applyFont="1"/>
    <xf borderId="18" fillId="0" fontId="1" numFmtId="9" xfId="0" applyAlignment="1" applyBorder="1" applyFont="1" applyNumberFormat="1">
      <alignment horizontal="center" readingOrder="0" shrinkToFit="0" vertical="bottom" wrapText="0"/>
    </xf>
    <xf borderId="11" fillId="0" fontId="1" numFmtId="3" xfId="0" applyAlignment="1" applyBorder="1" applyFont="1" applyNumberFormat="1">
      <alignment horizontal="center" readingOrder="0" shrinkToFit="0" vertical="bottom" wrapText="0"/>
    </xf>
    <xf borderId="1" fillId="0" fontId="2" numFmtId="3" xfId="0" applyBorder="1" applyFont="1" applyNumberFormat="1"/>
    <xf borderId="1" fillId="0" fontId="2" numFmtId="9" xfId="0" applyAlignment="1" applyBorder="1" applyFont="1" applyNumberFormat="1">
      <alignment readingOrder="0"/>
    </xf>
    <xf borderId="11" fillId="0" fontId="1" numFmtId="9" xfId="0" applyAlignment="1" applyBorder="1" applyFont="1" applyNumberFormat="1">
      <alignment horizontal="center" readingOrder="0" shrinkToFit="0" vertical="bottom" wrapText="0"/>
    </xf>
    <xf borderId="14" fillId="0" fontId="2" numFmtId="0" xfId="0" applyAlignment="1" applyBorder="1" applyFont="1">
      <alignment readingOrder="0" vertical="center"/>
    </xf>
    <xf borderId="19" fillId="4" fontId="2" numFmtId="0" xfId="0" applyAlignment="1" applyBorder="1" applyFont="1">
      <alignment horizontal="center" readingOrder="0" vertical="center"/>
    </xf>
    <xf borderId="20" fillId="0" fontId="4" numFmtId="0" xfId="0" applyBorder="1" applyFont="1"/>
    <xf borderId="21" fillId="0" fontId="4" numFmtId="0" xfId="0" applyBorder="1" applyFont="1"/>
    <xf borderId="18" fillId="0" fontId="4" numFmtId="0" xfId="0" applyBorder="1" applyFont="1"/>
    <xf borderId="22" fillId="0" fontId="1" numFmtId="3" xfId="0" applyAlignment="1" applyBorder="1" applyFont="1" applyNumberFormat="1">
      <alignment horizontal="center" readingOrder="0" shrinkToFit="0" vertical="center" wrapText="0"/>
    </xf>
    <xf borderId="19" fillId="0" fontId="2" numFmtId="0" xfId="0" applyAlignment="1" applyBorder="1" applyFont="1">
      <alignment readingOrder="0" shrinkToFit="0" vertical="center" wrapText="1"/>
    </xf>
    <xf borderId="22" fillId="0" fontId="4" numFmtId="0" xfId="0" applyBorder="1" applyFont="1"/>
    <xf borderId="23" fillId="0" fontId="4" numFmtId="0" xfId="0" applyBorder="1" applyFont="1"/>
    <xf borderId="22" fillId="0" fontId="1" numFmtId="3" xfId="0" applyAlignment="1" applyBorder="1" applyFont="1" applyNumberFormat="1">
      <alignment horizontal="center" readingOrder="0" shrinkToFit="0" vertical="center" wrapText="1"/>
    </xf>
    <xf borderId="19" fillId="0" fontId="2" numFmtId="0" xfId="0" applyAlignment="1" applyBorder="1" applyFont="1">
      <alignment shrinkToFit="0" vertical="center" wrapText="1"/>
    </xf>
    <xf borderId="1" fillId="0" fontId="2" numFmtId="3" xfId="0" applyAlignment="1" applyBorder="1" applyFont="1" applyNumberFormat="1">
      <alignment readingOrder="0"/>
    </xf>
    <xf borderId="1" fillId="0" fontId="5" numFmtId="0" xfId="0" applyAlignment="1" applyBorder="1" applyFont="1">
      <alignment readingOrder="0"/>
    </xf>
    <xf borderId="1" fillId="0" fontId="2" numFmtId="0" xfId="0" applyAlignment="1" applyBorder="1" applyFont="1">
      <alignment horizontal="center" readingOrder="0"/>
    </xf>
    <xf borderId="1" fillId="0" fontId="2" numFmtId="3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1" xfId="0" applyAlignment="1" applyBorder="1" applyFont="1" applyNumberFormat="1">
      <alignment horizontal="center"/>
    </xf>
    <xf borderId="22" fillId="0" fontId="1" numFmtId="9" xfId="0" applyAlignment="1" applyBorder="1" applyFont="1" applyNumberFormat="1">
      <alignment horizontal="center" readingOrder="0" shrinkToFit="0" vertical="center" wrapText="1"/>
    </xf>
    <xf borderId="4" fillId="0" fontId="2" numFmtId="0" xfId="0" applyBorder="1" applyFont="1"/>
    <xf borderId="14" fillId="5" fontId="1" numFmtId="0" xfId="0" applyAlignment="1" applyBorder="1" applyFont="1">
      <alignment horizontal="center" readingOrder="0" shrinkToFit="0" vertical="center" wrapText="1"/>
    </xf>
    <xf borderId="14" fillId="5" fontId="1" numFmtId="0" xfId="0" applyAlignment="1" applyBorder="1" applyFont="1">
      <alignment horizontal="center" readingOrder="0" shrinkToFit="0" vertical="center" wrapText="0"/>
    </xf>
    <xf borderId="13" fillId="5" fontId="1" numFmtId="0" xfId="0" applyAlignment="1" applyBorder="1" applyFont="1">
      <alignment horizontal="center" readingOrder="0" shrinkToFit="0" vertical="bottom" wrapText="0"/>
    </xf>
    <xf borderId="18" fillId="5" fontId="1" numFmtId="0" xfId="0" applyAlignment="1" applyBorder="1" applyFont="1">
      <alignment horizontal="center" readingOrder="0" shrinkToFit="0" vertical="bottom" wrapText="0"/>
    </xf>
    <xf borderId="16" fillId="5" fontId="1" numFmtId="0" xfId="0" applyAlignment="1" applyBorder="1" applyFont="1">
      <alignment horizontal="center" readingOrder="0" shrinkToFit="0" vertical="bottom" wrapText="0"/>
    </xf>
    <xf borderId="11" fillId="5" fontId="1" numFmtId="0" xfId="0" applyAlignment="1" applyBorder="1" applyFont="1">
      <alignment horizontal="center" readingOrder="0" shrinkToFit="0" vertical="bottom" wrapText="0"/>
    </xf>
    <xf borderId="18" fillId="5" fontId="1" numFmtId="9" xfId="0" applyAlignment="1" applyBorder="1" applyFont="1" applyNumberFormat="1">
      <alignment horizontal="center" readingOrder="0" shrinkToFit="0" vertical="bottom" wrapText="0"/>
    </xf>
    <xf borderId="11" fillId="5" fontId="1" numFmtId="9" xfId="0" applyAlignment="1" applyBorder="1" applyFont="1" applyNumberFormat="1">
      <alignment horizontal="center" readingOrder="0" shrinkToFit="0" vertical="bottom" wrapText="0"/>
    </xf>
    <xf borderId="22" fillId="5" fontId="1" numFmtId="3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shrinkToFit="0" vertical="center" wrapText="1"/>
    </xf>
    <xf borderId="9" fillId="2" fontId="7" numFmtId="0" xfId="0" applyAlignment="1" applyBorder="1" applyFont="1">
      <alignment horizontal="center" readingOrder="0" shrinkToFit="0" vertical="center" wrapText="1"/>
    </xf>
    <xf borderId="12" fillId="0" fontId="2" numFmtId="0" xfId="0" applyAlignment="1" applyBorder="1" applyFont="1">
      <alignment readingOrder="0" shrinkToFit="0" vertical="center" wrapText="0"/>
    </xf>
    <xf borderId="15" fillId="3" fontId="6" numFmtId="0" xfId="0" applyAlignment="1" applyBorder="1" applyFont="1">
      <alignment horizontal="center" shrinkToFit="0" vertical="center" wrapText="1"/>
    </xf>
    <xf borderId="0" fillId="3" fontId="8" numFmtId="0" xfId="0" applyAlignment="1" applyFont="1">
      <alignment horizontal="center" readingOrder="0" shrinkToFit="0" vertical="center" wrapText="1"/>
    </xf>
    <xf borderId="14" fillId="3" fontId="8" numFmtId="0" xfId="0" applyAlignment="1" applyBorder="1" applyFont="1">
      <alignment horizontal="center" readingOrder="0" shrinkToFit="0" vertical="center" wrapText="1"/>
    </xf>
    <xf borderId="20" fillId="3" fontId="8" numFmtId="0" xfId="0" applyAlignment="1" applyBorder="1" applyFont="1">
      <alignment horizontal="center" readingOrder="0" shrinkToFit="0" vertical="center" wrapText="1"/>
    </xf>
    <xf borderId="22" fillId="3" fontId="8" numFmtId="0" xfId="0" applyAlignment="1" applyBorder="1" applyFont="1">
      <alignment horizontal="center" readingOrder="0" shrinkToFit="0" vertical="center" wrapText="1"/>
    </xf>
    <xf borderId="12" fillId="0" fontId="2" numFmtId="0" xfId="0" applyAlignment="1" applyBorder="1" applyFont="1">
      <alignment shrinkToFit="0" vertical="center" wrapText="1"/>
    </xf>
    <xf borderId="14" fillId="0" fontId="7" numFmtId="0" xfId="0" applyAlignment="1" applyBorder="1" applyFont="1">
      <alignment horizontal="center" readingOrder="0" shrinkToFit="0" vertical="center" wrapText="1"/>
    </xf>
    <xf borderId="14" fillId="0" fontId="9" numFmtId="0" xfId="0" applyAlignment="1" applyBorder="1" applyFont="1">
      <alignment horizontal="center" readingOrder="0" shrinkToFit="0" vertical="center" wrapText="1"/>
    </xf>
    <xf borderId="14" fillId="6" fontId="1" numFmtId="0" xfId="0" applyAlignment="1" applyBorder="1" applyFill="1" applyFont="1">
      <alignment horizontal="center" readingOrder="0" shrinkToFit="0" vertical="center" wrapText="1"/>
    </xf>
    <xf borderId="20" fillId="0" fontId="1" numFmtId="0" xfId="0" applyAlignment="1" applyBorder="1" applyFont="1">
      <alignment horizontal="center" readingOrder="0" shrinkToFit="0" vertical="center" wrapText="1"/>
    </xf>
    <xf borderId="20" fillId="7" fontId="1" numFmtId="0" xfId="0" applyAlignment="1" applyBorder="1" applyFill="1" applyFont="1">
      <alignment horizontal="center" readingOrder="0" shrinkToFit="0" vertical="center" wrapText="1"/>
    </xf>
    <xf borderId="15" fillId="6" fontId="1" numFmtId="0" xfId="0" applyAlignment="1" applyBorder="1" applyFont="1">
      <alignment horizontal="center" readingOrder="0" shrinkToFit="0" vertical="center" wrapText="1"/>
    </xf>
    <xf borderId="22" fillId="0" fontId="1" numFmtId="0" xfId="0" applyAlignment="1" applyBorder="1" applyFont="1">
      <alignment horizontal="center" readingOrder="0" shrinkToFit="0" vertical="center" wrapText="1"/>
    </xf>
    <xf borderId="15" fillId="0" fontId="7" numFmtId="0" xfId="0" applyAlignment="1" applyBorder="1" applyFont="1">
      <alignment horizontal="center" readingOrder="0" shrinkToFit="0" vertical="center" wrapText="1"/>
    </xf>
    <xf borderId="15" fillId="8" fontId="10" numFmtId="0" xfId="0" applyAlignment="1" applyBorder="1" applyFill="1" applyFont="1">
      <alignment horizontal="center" readingOrder="0" shrinkToFit="0" vertical="center" wrapText="1"/>
    </xf>
    <xf borderId="22" fillId="8" fontId="1" numFmtId="0" xfId="0" applyAlignment="1" applyBorder="1" applyFont="1">
      <alignment horizontal="center" readingOrder="0" shrinkToFit="0" vertical="center" wrapText="1"/>
    </xf>
    <xf borderId="22" fillId="0" fontId="1" numFmtId="0" xfId="0" applyAlignment="1" applyBorder="1" applyFont="1">
      <alignment horizontal="center" readingOrder="0" shrinkToFit="0" vertical="center" wrapText="1"/>
    </xf>
    <xf borderId="24" fillId="0" fontId="1" numFmtId="0" xfId="0" applyAlignment="1" applyBorder="1" applyFont="1">
      <alignment horizontal="center" readingOrder="0" shrinkToFit="0" vertical="center" wrapText="1"/>
    </xf>
    <xf borderId="24" fillId="0" fontId="4" numFmtId="0" xfId="0" applyBorder="1" applyFont="1"/>
    <xf borderId="25" fillId="0" fontId="7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shrinkToFit="0" vertical="center" wrapText="1"/>
    </xf>
    <xf borderId="14" fillId="0" fontId="1" numFmtId="0" xfId="0" applyAlignment="1" applyBorder="1" applyFont="1">
      <alignment horizontal="center" readingOrder="0" vertical="center"/>
    </xf>
    <xf borderId="1" fillId="0" fontId="2" numFmtId="1" xfId="0" applyAlignment="1" applyBorder="1" applyFont="1" applyNumberFormat="1">
      <alignment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26" fillId="0" fontId="4" numFmtId="0" xfId="0" applyBorder="1" applyFont="1"/>
    <xf borderId="7" fillId="0" fontId="2" numFmtId="0" xfId="0" applyAlignment="1" applyBorder="1" applyFont="1">
      <alignment readingOrder="0" shrinkToFit="0" vertical="center" wrapText="1"/>
    </xf>
    <xf borderId="16" fillId="3" fontId="6" numFmtId="0" xfId="0" applyAlignment="1" applyBorder="1" applyFont="1">
      <alignment horizontal="center" shrinkToFit="0" vertical="center" wrapText="1"/>
    </xf>
    <xf borderId="27" fillId="3" fontId="8" numFmtId="0" xfId="0" applyAlignment="1" applyBorder="1" applyFont="1">
      <alignment horizontal="center" readingOrder="0" shrinkToFit="0" vertical="center" wrapText="1"/>
    </xf>
    <xf borderId="14" fillId="0" fontId="1" numFmtId="0" xfId="0" applyAlignment="1" applyBorder="1" applyFont="1">
      <alignment horizontal="center" readingOrder="0" shrinkToFit="0" vertical="center" wrapText="1"/>
    </xf>
    <xf borderId="14" fillId="6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11" fillId="9" fontId="1" numFmtId="0" xfId="0" applyAlignment="1" applyBorder="1" applyFill="1" applyFont="1">
      <alignment horizontal="center" readingOrder="0" shrinkToFit="0" vertical="center" wrapText="1"/>
    </xf>
    <xf borderId="18" fillId="0" fontId="1" numFmtId="0" xfId="0" applyAlignment="1" applyBorder="1" applyFont="1">
      <alignment horizontal="center" readingOrder="0" shrinkToFit="0" vertical="center" wrapText="1"/>
    </xf>
    <xf borderId="15" fillId="0" fontId="1" numFmtId="0" xfId="0" applyAlignment="1" applyBorder="1" applyFont="1">
      <alignment horizontal="center" readingOrder="0" shrinkToFit="0" vertical="center" wrapText="1"/>
    </xf>
    <xf borderId="18" fillId="0" fontId="1" numFmtId="3" xfId="0" applyAlignment="1" applyBorder="1" applyFont="1" applyNumberFormat="1">
      <alignment horizontal="center" readingOrder="0" shrinkToFit="0" vertical="center" wrapText="1"/>
    </xf>
    <xf borderId="15" fillId="0" fontId="1" numFmtId="0" xfId="0" applyAlignment="1" applyBorder="1" applyFont="1">
      <alignment horizontal="center" readingOrder="0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8" fillId="0" fontId="1" numFmtId="9" xfId="0" applyAlignment="1" applyBorder="1" applyFont="1" applyNumberFormat="1">
      <alignment horizontal="center" shrinkToFit="0" vertical="center" wrapText="1"/>
    </xf>
    <xf borderId="18" fillId="9" fontId="1" numFmtId="9" xfId="0" applyAlignment="1" applyBorder="1" applyFont="1" applyNumberFormat="1">
      <alignment horizontal="center" readingOrder="0" shrinkToFit="0" vertical="center" wrapText="1"/>
    </xf>
    <xf borderId="18" fillId="0" fontId="1" numFmtId="9" xfId="0" applyAlignment="1" applyBorder="1" applyFont="1" applyNumberFormat="1">
      <alignment horizontal="center" readingOrder="0" shrinkToFit="0" vertical="center" wrapText="1"/>
    </xf>
    <xf borderId="18" fillId="9" fontId="1" numFmtId="0" xfId="0" applyAlignment="1" applyBorder="1" applyFont="1">
      <alignment horizontal="center" readingOrder="0" shrinkToFit="0" vertical="center" wrapText="1"/>
    </xf>
    <xf borderId="1" fillId="0" fontId="2" numFmtId="9" xfId="0" applyAlignment="1" applyBorder="1" applyFont="1" applyNumberFormat="1">
      <alignment readingOrder="0" shrinkToFit="0" vertical="center" wrapText="1"/>
    </xf>
    <xf borderId="13" fillId="0" fontId="5" numFmtId="0" xfId="0" applyBorder="1" applyFont="1"/>
    <xf borderId="13" fillId="8" fontId="1" numFmtId="0" xfId="0" applyAlignment="1" applyBorder="1" applyFont="1">
      <alignment horizontal="center" readingOrder="0" shrinkToFit="0" vertical="center" wrapText="1"/>
    </xf>
    <xf borderId="13" fillId="8" fontId="10" numFmtId="0" xfId="0" applyAlignment="1" applyBorder="1" applyFont="1">
      <alignment horizontal="center" readingOrder="0" shrinkToFit="0" vertical="center" wrapText="1"/>
    </xf>
    <xf borderId="13" fillId="8" fontId="1" numFmtId="0" xfId="0" applyAlignment="1" applyBorder="1" applyFont="1">
      <alignment horizontal="center" shrinkToFit="0" vertical="center" wrapText="1"/>
    </xf>
    <xf borderId="13" fillId="8" fontId="1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vertical="center"/>
    </xf>
    <xf borderId="15" fillId="6" fontId="1" numFmtId="0" xfId="0" applyAlignment="1" applyBorder="1" applyFont="1">
      <alignment horizontal="center" readingOrder="0" shrinkToFit="0" vertical="center" wrapText="1"/>
    </xf>
    <xf borderId="22" fillId="0" fontId="10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readingOrder="0" vertical="center"/>
    </xf>
    <xf borderId="15" fillId="0" fontId="7" numFmtId="0" xfId="0" applyAlignment="1" applyBorder="1" applyFont="1">
      <alignment horizontal="right" readingOrder="0" shrinkToFit="0" vertical="center" wrapText="1"/>
    </xf>
    <xf borderId="18" fillId="9" fontId="1" numFmtId="3" xfId="0" applyAlignment="1" applyBorder="1" applyFont="1" applyNumberFormat="1">
      <alignment horizontal="center" readingOrder="0" shrinkToFit="0" vertical="center" wrapText="1"/>
    </xf>
    <xf borderId="17" fillId="0" fontId="11" numFmtId="0" xfId="0" applyAlignment="1" applyBorder="1" applyFont="1">
      <alignment shrinkToFit="0" vertical="center" wrapText="1"/>
    </xf>
    <xf borderId="12" fillId="0" fontId="11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shrinkToFit="0" vertical="center" wrapText="1"/>
    </xf>
    <xf borderId="18" fillId="3" fontId="6" numFmtId="0" xfId="0" applyAlignment="1" applyBorder="1" applyFont="1">
      <alignment horizontal="center" readingOrder="0" shrinkToFit="0" vertical="center" wrapText="1"/>
    </xf>
    <xf borderId="10" fillId="3" fontId="6" numFmtId="3" xfId="0" applyAlignment="1" applyBorder="1" applyFont="1" applyNumberFormat="1">
      <alignment horizontal="center" readingOrder="0" shrinkToFit="0" vertical="center" wrapText="1"/>
    </xf>
    <xf borderId="15" fillId="0" fontId="11" numFmtId="0" xfId="0" applyAlignment="1" applyBorder="1" applyFont="1">
      <alignment horizontal="center" readingOrder="0" shrinkToFit="0" vertical="center" wrapText="1"/>
    </xf>
    <xf borderId="1" fillId="0" fontId="2" numFmtId="3" xfId="0" applyAlignment="1" applyBorder="1" applyFont="1" applyNumberFormat="1">
      <alignment shrinkToFit="0" vertical="center" wrapText="1"/>
    </xf>
    <xf borderId="1" fillId="0" fontId="2" numFmtId="3" xfId="0" applyAlignment="1" applyBorder="1" applyFont="1" applyNumberFormat="1">
      <alignment readingOrder="0" shrinkToFit="0" vertical="center" wrapText="1"/>
    </xf>
    <xf borderId="1" fillId="0" fontId="5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shrinkToFit="0" vertical="center" wrapText="1"/>
    </xf>
    <xf borderId="14" fillId="0" fontId="11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13" fillId="9" fontId="1" numFmtId="9" xfId="0" applyAlignment="1" applyBorder="1" applyFont="1" applyNumberFormat="1">
      <alignment horizontal="center" readingOrder="0" shrinkToFit="0" vertical="center" wrapText="1"/>
    </xf>
    <xf borderId="13" fillId="0" fontId="1" numFmtId="9" xfId="0" applyAlignment="1" applyBorder="1" applyFont="1" applyNumberFormat="1">
      <alignment horizontal="center" readingOrder="0" shrinkToFit="0" vertical="center" wrapText="1"/>
    </xf>
    <xf borderId="12" fillId="0" fontId="2" numFmtId="0" xfId="0" applyAlignment="1" applyBorder="1" applyFont="1">
      <alignment readingOrder="0" shrinkToFit="0" vertical="center" wrapText="1"/>
    </xf>
    <xf borderId="13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3" xfId="0" applyAlignment="1" applyBorder="1" applyFont="1" applyNumberFormat="1">
      <alignment horizontal="center" readingOrder="0" shrinkToFit="0" vertical="center" wrapText="1"/>
    </xf>
    <xf borderId="13" fillId="0" fontId="1" numFmtId="3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8" fillId="0" fontId="11" numFmtId="0" xfId="0" applyAlignment="1" applyBorder="1" applyFont="1">
      <alignment shrinkToFit="0" vertical="center" wrapText="1"/>
    </xf>
    <xf borderId="29" fillId="0" fontId="11" numFmtId="0" xfId="0" applyAlignment="1" applyBorder="1" applyFont="1">
      <alignment shrinkToFit="0" vertical="center" wrapText="1"/>
    </xf>
    <xf borderId="29" fillId="0" fontId="11" numFmtId="3" xfId="0" applyAlignment="1" applyBorder="1" applyFont="1" applyNumberFormat="1">
      <alignment shrinkToFit="0" vertical="center" wrapText="1"/>
    </xf>
    <xf borderId="29" fillId="0" fontId="11" numFmtId="0" xfId="0" applyAlignment="1" applyBorder="1" applyFont="1">
      <alignment shrinkToFit="0" vertical="center" wrapText="1"/>
    </xf>
    <xf borderId="8" fillId="0" fontId="11" numFmtId="0" xfId="0" applyAlignment="1" applyBorder="1" applyFont="1">
      <alignment shrinkToFit="0" vertical="center" wrapText="1"/>
    </xf>
    <xf borderId="4" fillId="0" fontId="11" numFmtId="0" xfId="0" applyAlignment="1" applyBorder="1" applyFont="1">
      <alignment shrinkToFit="0" vertical="center" wrapText="1"/>
    </xf>
    <xf borderId="4" fillId="0" fontId="11" numFmtId="3" xfId="0" applyAlignment="1" applyBorder="1" applyFont="1" applyNumberFormat="1">
      <alignment shrinkToFit="0" vertical="center" wrapText="1"/>
    </xf>
    <xf borderId="4" fillId="0" fontId="11" numFmtId="0" xfId="0" applyAlignment="1" applyBorder="1" applyFont="1">
      <alignment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9" fillId="2" fontId="7" numFmtId="3" xfId="0" applyAlignment="1" applyBorder="1" applyFont="1" applyNumberFormat="1">
      <alignment horizontal="center" readingOrder="0" shrinkToFit="0" vertical="center" wrapText="1"/>
    </xf>
    <xf borderId="22" fillId="0" fontId="1" numFmtId="3" xfId="0" applyAlignment="1" applyBorder="1" applyFont="1" applyNumberFormat="1">
      <alignment horizontal="center" readingOrder="0" shrinkToFit="0" vertical="center" wrapText="1"/>
    </xf>
    <xf borderId="8" fillId="0" fontId="11" numFmtId="0" xfId="0" applyAlignment="1" applyBorder="1" applyFont="1">
      <alignment shrinkToFit="0" vertical="center" wrapText="1"/>
    </xf>
    <xf borderId="22" fillId="0" fontId="1" numFmtId="9" xfId="0" applyAlignment="1" applyBorder="1" applyFont="1" applyNumberFormat="1">
      <alignment horizontal="center" readingOrder="0" shrinkToFit="0" vertical="center" wrapText="1"/>
    </xf>
    <xf borderId="14" fillId="0" fontId="1" numFmtId="9" xfId="0" applyAlignment="1" applyBorder="1" applyFont="1" applyNumberFormat="1">
      <alignment horizontal="center" readingOrder="0" shrinkToFit="0" vertical="center" wrapText="1"/>
    </xf>
    <xf borderId="17" fillId="0" fontId="11" numFmtId="0" xfId="0" applyAlignment="1" applyBorder="1" applyFont="1">
      <alignment shrinkToFit="0" vertical="center" wrapText="1"/>
    </xf>
    <xf borderId="7" fillId="0" fontId="11" numFmtId="0" xfId="0" applyAlignment="1" applyBorder="1" applyFont="1">
      <alignment shrinkToFit="0" vertical="center" wrapText="1"/>
    </xf>
    <xf borderId="12" fillId="0" fontId="11" numFmtId="0" xfId="0" applyAlignment="1" applyBorder="1" applyFont="1">
      <alignment shrinkToFit="0" vertical="center" wrapText="1"/>
    </xf>
    <xf borderId="9" fillId="10" fontId="7" numFmtId="0" xfId="0" applyAlignment="1" applyBorder="1" applyFill="1" applyFont="1">
      <alignment horizontal="center" readingOrder="0" shrinkToFit="0" vertical="center" wrapText="1"/>
    </xf>
    <xf borderId="16" fillId="3" fontId="7" numFmtId="0" xfId="0" applyAlignment="1" applyBorder="1" applyFont="1">
      <alignment horizontal="center" readingOrder="0" shrinkToFit="0" vertical="center" wrapText="1"/>
    </xf>
    <xf borderId="11" fillId="0" fontId="1" numFmtId="3" xfId="0" applyAlignment="1" applyBorder="1" applyFont="1" applyNumberFormat="1">
      <alignment horizontal="center" readingOrder="0" shrinkToFit="0" vertical="center" wrapText="1"/>
    </xf>
    <xf borderId="30" fillId="2" fontId="7" numFmtId="0" xfId="0" applyAlignment="1" applyBorder="1" applyFont="1">
      <alignment horizontal="center" readingOrder="0"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3" fontId="6" numFmtId="0" xfId="0" applyAlignment="1" applyBorder="1" applyFont="1">
      <alignment horizontal="center" shrinkToFit="0" vertical="center" wrapText="1"/>
    </xf>
    <xf borderId="34" fillId="3" fontId="8" numFmtId="0" xfId="0" applyAlignment="1" applyBorder="1" applyFont="1">
      <alignment horizontal="center" readingOrder="0" shrinkToFit="0" vertical="center" wrapText="1"/>
    </xf>
    <xf borderId="35" fillId="0" fontId="7" numFmtId="0" xfId="0" applyAlignment="1" applyBorder="1" applyFont="1">
      <alignment horizontal="center" readingOrder="0" shrinkToFit="0" vertical="center" wrapText="1"/>
    </xf>
    <xf borderId="13" fillId="0" fontId="1" numFmtId="0" xfId="0" applyAlignment="1" applyBorder="1" applyFont="1">
      <alignment horizontal="center" readingOrder="0" shrinkToFit="0" vertical="center" wrapText="1"/>
    </xf>
    <xf borderId="36" fillId="0" fontId="1" numFmtId="0" xfId="0" applyAlignment="1" applyBorder="1" applyFont="1">
      <alignment horizontal="center" readingOrder="0" shrinkToFit="0" vertical="center" wrapText="1"/>
    </xf>
    <xf borderId="37" fillId="0" fontId="7" numFmtId="0" xfId="0" applyAlignment="1" applyBorder="1" applyFont="1">
      <alignment horizontal="center" readingOrder="0" shrinkToFit="0" vertical="center" wrapText="1"/>
    </xf>
    <xf borderId="38" fillId="0" fontId="1" numFmtId="0" xfId="0" applyAlignment="1" applyBorder="1" applyFont="1">
      <alignment horizontal="center" readingOrder="0" vertical="center"/>
    </xf>
    <xf borderId="38" fillId="0" fontId="1" numFmtId="0" xfId="0" applyAlignment="1" applyBorder="1" applyFont="1">
      <alignment horizontal="center" readingOrder="0" shrinkToFit="0" vertical="center" wrapText="1"/>
    </xf>
    <xf borderId="39" fillId="0" fontId="1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0" cy="1019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0" cy="1019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0" cy="1019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0" cy="1019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81250" cy="10191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81200" cy="8477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81200" cy="84772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88"/>
    <col customWidth="1" min="4" max="4" width="15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>
      <c r="A2" s="3" t="s">
        <v>5</v>
      </c>
      <c r="B2" s="4">
        <v>27.21</v>
      </c>
      <c r="C2" s="4">
        <v>3.0</v>
      </c>
      <c r="D2" s="4">
        <v>82.0</v>
      </c>
      <c r="E2" s="4">
        <v>10.0</v>
      </c>
      <c r="F2" s="2"/>
    </row>
    <row r="3">
      <c r="A3" s="3" t="s">
        <v>6</v>
      </c>
      <c r="B3" s="4">
        <v>62.47</v>
      </c>
      <c r="C3" s="4">
        <v>3.0</v>
      </c>
      <c r="D3" s="4">
        <v>187.0</v>
      </c>
      <c r="E3" s="4">
        <v>23.0</v>
      </c>
      <c r="F3" s="2"/>
    </row>
    <row r="4">
      <c r="A4" s="3" t="s">
        <v>7</v>
      </c>
      <c r="B4" s="4">
        <v>15.82</v>
      </c>
      <c r="C4" s="4">
        <v>3.0</v>
      </c>
      <c r="D4" s="4">
        <v>47.0</v>
      </c>
      <c r="E4" s="4">
        <v>6.0</v>
      </c>
      <c r="F4" s="2"/>
    </row>
    <row r="5">
      <c r="A5" s="3" t="s">
        <v>8</v>
      </c>
      <c r="B5" s="4">
        <v>78.67</v>
      </c>
      <c r="C5" s="4">
        <v>3.0</v>
      </c>
      <c r="D5" s="4">
        <v>236.0</v>
      </c>
      <c r="E5" s="4">
        <v>30.0</v>
      </c>
      <c r="F5" s="2"/>
    </row>
    <row r="6">
      <c r="A6" s="3" t="s">
        <v>9</v>
      </c>
      <c r="B6" s="4">
        <v>82.0</v>
      </c>
      <c r="C6" s="4">
        <v>3.0</v>
      </c>
      <c r="D6" s="4">
        <v>246.0</v>
      </c>
      <c r="E6" s="4">
        <v>31.0</v>
      </c>
      <c r="F6" s="2"/>
    </row>
    <row r="7">
      <c r="A7" s="3" t="s">
        <v>10</v>
      </c>
      <c r="B7" s="4">
        <v>26.0</v>
      </c>
      <c r="C7" s="4">
        <v>3.0</v>
      </c>
      <c r="D7" s="4">
        <v>78.0</v>
      </c>
      <c r="E7" s="4">
        <v>10.0</v>
      </c>
      <c r="F7" s="2"/>
    </row>
    <row r="8">
      <c r="A8" s="2"/>
      <c r="B8" s="2"/>
      <c r="C8" s="2"/>
      <c r="D8" s="4">
        <v>877.0</v>
      </c>
      <c r="E8" s="4">
        <v>110.0</v>
      </c>
      <c r="F8" s="4">
        <v>110.0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4" width="26.88"/>
    <col customWidth="1" min="5" max="5" width="12.63"/>
    <col customWidth="1" min="7" max="7" width="34.0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5"/>
      <c r="B3" s="5"/>
      <c r="C3" s="6" t="s">
        <v>11</v>
      </c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5"/>
      <c r="B4" s="5"/>
      <c r="C4" s="9"/>
      <c r="D4" s="10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>
      <c r="A6" s="5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13" t="s">
        <v>12</v>
      </c>
      <c r="B7" s="14"/>
      <c r="C7" s="14"/>
      <c r="D7" s="14"/>
      <c r="E7" s="15"/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17"/>
      <c r="B8" s="17" t="s">
        <v>13</v>
      </c>
      <c r="C8" s="17" t="s">
        <v>14</v>
      </c>
      <c r="D8" s="17" t="s">
        <v>15</v>
      </c>
      <c r="E8" s="17">
        <v>2022.0</v>
      </c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2.75" customHeight="1">
      <c r="A9" s="18">
        <v>1.0</v>
      </c>
      <c r="B9" s="19" t="s">
        <v>16</v>
      </c>
      <c r="C9" s="19" t="s">
        <v>17</v>
      </c>
      <c r="D9" s="19" t="s">
        <v>18</v>
      </c>
      <c r="E9" s="20">
        <v>1.0</v>
      </c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2.75" customHeight="1">
      <c r="A10" s="21"/>
      <c r="B10" s="21"/>
      <c r="C10" s="21"/>
      <c r="D10" s="21"/>
      <c r="E10" s="21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2.75" customHeight="1">
      <c r="A11" s="21"/>
      <c r="B11" s="21"/>
      <c r="C11" s="21"/>
      <c r="D11" s="21"/>
      <c r="E11" s="21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2.75" customHeight="1">
      <c r="A12" s="22"/>
      <c r="B12" s="22"/>
      <c r="C12" s="22"/>
      <c r="D12" s="22"/>
      <c r="E12" s="22"/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2.75" customHeight="1">
      <c r="A13" s="18">
        <v>2.0</v>
      </c>
      <c r="B13" s="19" t="s">
        <v>19</v>
      </c>
      <c r="C13" s="19" t="s">
        <v>20</v>
      </c>
      <c r="D13" s="19" t="s">
        <v>21</v>
      </c>
      <c r="E13" s="20">
        <v>1.0</v>
      </c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2.75" customHeight="1">
      <c r="A14" s="21"/>
      <c r="B14" s="21"/>
      <c r="C14" s="21"/>
      <c r="D14" s="21"/>
      <c r="E14" s="21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2.75" customHeight="1">
      <c r="A15" s="21"/>
      <c r="B15" s="21"/>
      <c r="C15" s="21"/>
      <c r="D15" s="21"/>
      <c r="E15" s="21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2.75" customHeight="1">
      <c r="A16" s="22"/>
      <c r="B16" s="21"/>
      <c r="C16" s="22"/>
      <c r="D16" s="22"/>
      <c r="E16" s="22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0.5" customHeight="1">
      <c r="A17" s="18">
        <v>3.0</v>
      </c>
      <c r="B17" s="21"/>
      <c r="C17" s="19" t="s">
        <v>22</v>
      </c>
      <c r="D17" s="19" t="s">
        <v>23</v>
      </c>
      <c r="E17" s="20">
        <v>1.0</v>
      </c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0.5" customHeight="1">
      <c r="A18" s="21"/>
      <c r="B18" s="21"/>
      <c r="C18" s="21"/>
      <c r="D18" s="21"/>
      <c r="E18" s="21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0.5" customHeight="1">
      <c r="A19" s="21"/>
      <c r="B19" s="21"/>
      <c r="C19" s="21"/>
      <c r="D19" s="21"/>
      <c r="E19" s="21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0.5" customHeight="1">
      <c r="A20" s="22"/>
      <c r="B20" s="22"/>
      <c r="C20" s="22"/>
      <c r="D20" s="22"/>
      <c r="E20" s="22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0.5" customHeight="1">
      <c r="A21" s="18">
        <v>4.0</v>
      </c>
      <c r="B21" s="19" t="s">
        <v>24</v>
      </c>
      <c r="C21" s="19" t="s">
        <v>25</v>
      </c>
      <c r="D21" s="19" t="s">
        <v>26</v>
      </c>
      <c r="E21" s="20">
        <v>1.0</v>
      </c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0.5" customHeight="1">
      <c r="A22" s="21"/>
      <c r="B22" s="21"/>
      <c r="C22" s="21"/>
      <c r="D22" s="21"/>
      <c r="E22" s="21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0.5" customHeight="1">
      <c r="A23" s="21"/>
      <c r="B23" s="21"/>
      <c r="C23" s="21"/>
      <c r="D23" s="21"/>
      <c r="E23" s="21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0.5" customHeight="1">
      <c r="A24" s="22"/>
      <c r="B24" s="22"/>
      <c r="C24" s="22"/>
      <c r="D24" s="22"/>
      <c r="E24" s="22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>
      <c r="A25" s="23"/>
      <c r="B25" s="23"/>
      <c r="C25" s="23"/>
      <c r="D25" s="23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>
      <c r="A26" s="5"/>
      <c r="B26" s="12"/>
      <c r="C26" s="12"/>
      <c r="D26" s="12"/>
      <c r="E26" s="12"/>
      <c r="F26" s="12"/>
      <c r="G26" s="1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>
      <c r="A27" s="13" t="s">
        <v>27</v>
      </c>
      <c r="B27" s="14"/>
      <c r="C27" s="14"/>
      <c r="D27" s="14"/>
      <c r="E27" s="14"/>
      <c r="F27" s="15"/>
      <c r="G27" s="24" t="s">
        <v>28</v>
      </c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>
      <c r="A28" s="17"/>
      <c r="B28" s="17" t="s">
        <v>13</v>
      </c>
      <c r="C28" s="17" t="s">
        <v>14</v>
      </c>
      <c r="D28" s="17" t="s">
        <v>15</v>
      </c>
      <c r="E28" s="25">
        <v>2023.0</v>
      </c>
      <c r="F28" s="15"/>
      <c r="G28" s="22"/>
      <c r="H28" s="16"/>
      <c r="I28" s="26">
        <f>F30/6</f>
        <v>27295.83333</v>
      </c>
      <c r="J28" s="27" t="s">
        <v>29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>
      <c r="A29" s="18">
        <v>1.0</v>
      </c>
      <c r="B29" s="19" t="s">
        <v>30</v>
      </c>
      <c r="C29" s="19" t="s">
        <v>31</v>
      </c>
      <c r="D29" s="19" t="s">
        <v>32</v>
      </c>
      <c r="E29" s="28" t="s">
        <v>33</v>
      </c>
      <c r="F29" s="29"/>
      <c r="G29" s="30" t="s">
        <v>34</v>
      </c>
      <c r="H29" s="16"/>
      <c r="I29" s="26">
        <f>I28/24</f>
        <v>1137.326389</v>
      </c>
      <c r="J29" s="27" t="s">
        <v>35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>
      <c r="A30" s="21"/>
      <c r="B30" s="21"/>
      <c r="C30" s="21"/>
      <c r="D30" s="21"/>
      <c r="E30" s="31" t="s">
        <v>36</v>
      </c>
      <c r="F30" s="32">
        <v>163775.0</v>
      </c>
      <c r="G30" s="21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>
      <c r="A31" s="22"/>
      <c r="B31" s="21"/>
      <c r="C31" s="22"/>
      <c r="D31" s="22"/>
      <c r="E31" s="31" t="s">
        <v>37</v>
      </c>
      <c r="F31" s="32">
        <f>F30</f>
        <v>163775</v>
      </c>
      <c r="G31" s="22"/>
      <c r="H31" s="16"/>
      <c r="I31" s="33">
        <v>900.0</v>
      </c>
      <c r="J31" s="33" t="s">
        <v>35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>
      <c r="A32" s="18">
        <v>2.0</v>
      </c>
      <c r="B32" s="21"/>
      <c r="C32" s="19" t="s">
        <v>38</v>
      </c>
      <c r="D32" s="19" t="s">
        <v>39</v>
      </c>
      <c r="E32" s="28" t="s">
        <v>33</v>
      </c>
      <c r="F32" s="29"/>
      <c r="G32" s="34" t="s">
        <v>40</v>
      </c>
      <c r="H32" s="16"/>
      <c r="I32" s="35">
        <f>I31*24</f>
        <v>21600</v>
      </c>
      <c r="J32" s="33" t="s">
        <v>29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>
      <c r="A33" s="21"/>
      <c r="B33" s="21"/>
      <c r="C33" s="21"/>
      <c r="D33" s="21"/>
      <c r="E33" s="31" t="s">
        <v>36</v>
      </c>
      <c r="F33" s="36">
        <f>50*6</f>
        <v>300</v>
      </c>
      <c r="G33" s="21"/>
      <c r="H33" s="16"/>
      <c r="I33" s="35">
        <f>I32*6</f>
        <v>129600</v>
      </c>
      <c r="J33" s="33" t="s">
        <v>41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>
      <c r="A34" s="22"/>
      <c r="B34" s="22"/>
      <c r="C34" s="22"/>
      <c r="D34" s="22"/>
      <c r="E34" s="31" t="s">
        <v>37</v>
      </c>
      <c r="F34" s="36">
        <f>F33</f>
        <v>300</v>
      </c>
      <c r="G34" s="22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>
      <c r="A35" s="18">
        <v>3.0</v>
      </c>
      <c r="B35" s="19" t="s">
        <v>24</v>
      </c>
      <c r="C35" s="19" t="s">
        <v>42</v>
      </c>
      <c r="D35" s="19" t="s">
        <v>43</v>
      </c>
      <c r="E35" s="28" t="s">
        <v>33</v>
      </c>
      <c r="F35" s="29">
        <v>1.0</v>
      </c>
      <c r="G35" s="37"/>
      <c r="H35" s="16"/>
      <c r="I35" s="27">
        <v>750.0</v>
      </c>
      <c r="J35" s="27" t="s">
        <v>35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>
      <c r="A36" s="21"/>
      <c r="B36" s="21"/>
      <c r="C36" s="21"/>
      <c r="D36" s="21"/>
      <c r="E36" s="31" t="s">
        <v>36</v>
      </c>
      <c r="F36" s="36"/>
      <c r="G36" s="21"/>
      <c r="H36" s="16"/>
      <c r="I36" s="5">
        <f>I35*24</f>
        <v>18000</v>
      </c>
      <c r="J36" s="27" t="s">
        <v>29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>
      <c r="A37" s="22"/>
      <c r="B37" s="22"/>
      <c r="C37" s="22"/>
      <c r="D37" s="22"/>
      <c r="E37" s="31" t="s">
        <v>37</v>
      </c>
      <c r="F37" s="36">
        <v>1.0</v>
      </c>
      <c r="G37" s="22"/>
      <c r="H37" s="16"/>
      <c r="I37" s="5">
        <f>I36*6</f>
        <v>108000</v>
      </c>
      <c r="J37" s="27" t="s">
        <v>41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>
      <c r="A38" s="18">
        <v>4.0</v>
      </c>
      <c r="B38" s="19" t="s">
        <v>44</v>
      </c>
      <c r="C38" s="19" t="s">
        <v>45</v>
      </c>
      <c r="D38" s="19" t="s">
        <v>46</v>
      </c>
      <c r="E38" s="28" t="s">
        <v>33</v>
      </c>
      <c r="F38" s="29">
        <v>1.0</v>
      </c>
      <c r="G38" s="37"/>
      <c r="H38" s="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>
      <c r="A39" s="21"/>
      <c r="B39" s="21"/>
      <c r="C39" s="21"/>
      <c r="D39" s="21"/>
      <c r="E39" s="31" t="s">
        <v>36</v>
      </c>
      <c r="F39" s="36"/>
      <c r="G39" s="21"/>
      <c r="H39" s="1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>
      <c r="A40" s="22"/>
      <c r="B40" s="22"/>
      <c r="C40" s="22"/>
      <c r="D40" s="22"/>
      <c r="E40" s="31" t="s">
        <v>37</v>
      </c>
      <c r="F40" s="36">
        <v>1.0</v>
      </c>
      <c r="G40" s="22"/>
      <c r="H40" s="1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>
      <c r="A41" s="18">
        <v>5.0</v>
      </c>
      <c r="B41" s="19" t="s">
        <v>19</v>
      </c>
      <c r="C41" s="19" t="s">
        <v>47</v>
      </c>
      <c r="D41" s="19" t="s">
        <v>48</v>
      </c>
      <c r="E41" s="28" t="s">
        <v>33</v>
      </c>
      <c r="F41" s="29">
        <v>1.0</v>
      </c>
      <c r="G41" s="37"/>
      <c r="H41" s="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>
      <c r="A42" s="21"/>
      <c r="B42" s="21"/>
      <c r="C42" s="21"/>
      <c r="D42" s="21"/>
      <c r="E42" s="31" t="s">
        <v>36</v>
      </c>
      <c r="F42" s="36"/>
      <c r="G42" s="21"/>
      <c r="H42" s="1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>
      <c r="A43" s="22"/>
      <c r="B43" s="21"/>
      <c r="C43" s="22"/>
      <c r="D43" s="22"/>
      <c r="E43" s="31" t="s">
        <v>37</v>
      </c>
      <c r="F43" s="36">
        <v>1.0</v>
      </c>
      <c r="G43" s="22"/>
      <c r="H43" s="1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>
      <c r="A44" s="18">
        <v>6.0</v>
      </c>
      <c r="B44" s="21"/>
      <c r="C44" s="19" t="s">
        <v>49</v>
      </c>
      <c r="D44" s="19" t="s">
        <v>49</v>
      </c>
      <c r="E44" s="28" t="s">
        <v>33</v>
      </c>
      <c r="F44" s="29"/>
      <c r="G44" s="37"/>
      <c r="H44" s="1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>
      <c r="A45" s="21"/>
      <c r="B45" s="21"/>
      <c r="C45" s="21"/>
      <c r="D45" s="21"/>
      <c r="E45" s="31" t="s">
        <v>36</v>
      </c>
      <c r="F45" s="38">
        <v>0.8</v>
      </c>
      <c r="G45" s="21"/>
      <c r="H45" s="1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>
      <c r="A46" s="22"/>
      <c r="B46" s="22"/>
      <c r="C46" s="22"/>
      <c r="D46" s="22"/>
      <c r="E46" s="31" t="s">
        <v>37</v>
      </c>
      <c r="F46" s="38">
        <f>F45</f>
        <v>0.8</v>
      </c>
      <c r="G46" s="22"/>
      <c r="H46" s="1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>
      <c r="A47" s="18">
        <v>7.0</v>
      </c>
      <c r="B47" s="19" t="s">
        <v>16</v>
      </c>
      <c r="C47" s="19" t="s">
        <v>50</v>
      </c>
      <c r="D47" s="19" t="s">
        <v>51</v>
      </c>
      <c r="E47" s="28" t="s">
        <v>33</v>
      </c>
      <c r="F47" s="29">
        <v>1.0</v>
      </c>
      <c r="G47" s="37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>
      <c r="A48" s="21"/>
      <c r="B48" s="21"/>
      <c r="C48" s="21"/>
      <c r="D48" s="21"/>
      <c r="E48" s="31" t="s">
        <v>36</v>
      </c>
      <c r="F48" s="36"/>
      <c r="G48" s="21"/>
      <c r="H48" s="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>
      <c r="A49" s="22"/>
      <c r="B49" s="21"/>
      <c r="C49" s="22"/>
      <c r="D49" s="22"/>
      <c r="E49" s="31" t="s">
        <v>37</v>
      </c>
      <c r="F49" s="36">
        <v>1.0</v>
      </c>
      <c r="G49" s="22"/>
      <c r="H49" s="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>
      <c r="A50" s="18">
        <v>8.0</v>
      </c>
      <c r="B50" s="21"/>
      <c r="C50" s="19" t="s">
        <v>52</v>
      </c>
      <c r="D50" s="19" t="s">
        <v>53</v>
      </c>
      <c r="E50" s="28" t="s">
        <v>33</v>
      </c>
      <c r="F50" s="29">
        <v>1.0</v>
      </c>
      <c r="G50" s="37"/>
      <c r="H50" s="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>
      <c r="A51" s="21"/>
      <c r="B51" s="21"/>
      <c r="C51" s="21"/>
      <c r="D51" s="21"/>
      <c r="E51" s="31" t="s">
        <v>36</v>
      </c>
      <c r="F51" s="36"/>
      <c r="G51" s="21"/>
      <c r="H51" s="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>
      <c r="A52" s="22"/>
      <c r="B52" s="21"/>
      <c r="C52" s="22"/>
      <c r="D52" s="22"/>
      <c r="E52" s="31" t="s">
        <v>37</v>
      </c>
      <c r="F52" s="36">
        <v>1.0</v>
      </c>
      <c r="G52" s="22"/>
      <c r="H52" s="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18">
        <v>9.0</v>
      </c>
      <c r="B53" s="21"/>
      <c r="C53" s="19" t="s">
        <v>54</v>
      </c>
      <c r="D53" s="19" t="s">
        <v>54</v>
      </c>
      <c r="E53" s="28" t="s">
        <v>33</v>
      </c>
      <c r="F53" s="29"/>
      <c r="G53" s="37"/>
      <c r="H53" s="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21"/>
      <c r="B54" s="21"/>
      <c r="C54" s="21"/>
      <c r="D54" s="21"/>
      <c r="E54" s="31" t="s">
        <v>36</v>
      </c>
      <c r="F54" s="38">
        <v>0.8</v>
      </c>
      <c r="G54" s="21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22"/>
      <c r="B55" s="22"/>
      <c r="C55" s="22"/>
      <c r="D55" s="22"/>
      <c r="E55" s="31" t="s">
        <v>37</v>
      </c>
      <c r="F55" s="38">
        <f>F54</f>
        <v>0.8</v>
      </c>
      <c r="G55" s="22"/>
      <c r="H55" s="16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13" t="s">
        <v>55</v>
      </c>
      <c r="B58" s="14"/>
      <c r="C58" s="14"/>
      <c r="D58" s="14"/>
      <c r="E58" s="14"/>
      <c r="F58" s="15"/>
      <c r="G58" s="24" t="s">
        <v>28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17"/>
      <c r="B59" s="17" t="s">
        <v>13</v>
      </c>
      <c r="C59" s="17" t="s">
        <v>14</v>
      </c>
      <c r="D59" s="17" t="s">
        <v>15</v>
      </c>
      <c r="E59" s="25">
        <v>2023.0</v>
      </c>
      <c r="F59" s="15"/>
      <c r="G59" s="2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18">
        <v>1.0</v>
      </c>
      <c r="B60" s="19" t="s">
        <v>30</v>
      </c>
      <c r="C60" s="19" t="s">
        <v>31</v>
      </c>
      <c r="D60" s="19" t="s">
        <v>32</v>
      </c>
      <c r="E60" s="28" t="s">
        <v>33</v>
      </c>
      <c r="F60" s="32">
        <v>180153.0</v>
      </c>
      <c r="G60" s="30" t="s">
        <v>56</v>
      </c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21"/>
      <c r="B61" s="21"/>
      <c r="C61" s="21"/>
      <c r="D61" s="21"/>
      <c r="E61" s="31" t="s">
        <v>36</v>
      </c>
      <c r="F61" s="32">
        <f>F60</f>
        <v>180153</v>
      </c>
      <c r="G61" s="21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22"/>
      <c r="B62" s="21"/>
      <c r="C62" s="22"/>
      <c r="D62" s="22"/>
      <c r="E62" s="31" t="s">
        <v>37</v>
      </c>
      <c r="F62" s="32">
        <f>sum(F60:F61)</f>
        <v>360306</v>
      </c>
      <c r="G62" s="22"/>
      <c r="H62" s="1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18">
        <v>2.0</v>
      </c>
      <c r="B63" s="21"/>
      <c r="C63" s="19" t="s">
        <v>38</v>
      </c>
      <c r="D63" s="19" t="s">
        <v>39</v>
      </c>
      <c r="E63" s="28" t="s">
        <v>33</v>
      </c>
      <c r="F63" s="36">
        <f>45*6</f>
        <v>270</v>
      </c>
      <c r="G63" s="34" t="s">
        <v>57</v>
      </c>
      <c r="H63" s="16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21"/>
      <c r="B64" s="21"/>
      <c r="C64" s="21"/>
      <c r="D64" s="21"/>
      <c r="E64" s="31" t="s">
        <v>36</v>
      </c>
      <c r="F64" s="36">
        <f>F63</f>
        <v>270</v>
      </c>
      <c r="G64" s="21"/>
      <c r="H64" s="16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22"/>
      <c r="B65" s="22"/>
      <c r="C65" s="22"/>
      <c r="D65" s="22"/>
      <c r="E65" s="31" t="s">
        <v>37</v>
      </c>
      <c r="F65" s="36">
        <f>sum(F63:F64)</f>
        <v>540</v>
      </c>
      <c r="G65" s="22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18">
        <v>3.0</v>
      </c>
      <c r="B66" s="19" t="s">
        <v>58</v>
      </c>
      <c r="C66" s="19" t="s">
        <v>59</v>
      </c>
      <c r="D66" s="19" t="s">
        <v>60</v>
      </c>
      <c r="E66" s="28" t="s">
        <v>33</v>
      </c>
      <c r="F66" s="39">
        <v>36030.0</v>
      </c>
      <c r="G66" s="30" t="s">
        <v>61</v>
      </c>
      <c r="H66" s="5"/>
      <c r="I66" s="40"/>
      <c r="J66" s="2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21"/>
      <c r="B67" s="21"/>
      <c r="C67" s="21"/>
      <c r="D67" s="21"/>
      <c r="E67" s="31" t="s">
        <v>36</v>
      </c>
      <c r="F67" s="39">
        <v>36030.0</v>
      </c>
      <c r="G67" s="21"/>
      <c r="H67" s="5"/>
      <c r="I67" s="40"/>
      <c r="J67" s="2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22"/>
      <c r="B68" s="21"/>
      <c r="C68" s="22"/>
      <c r="D68" s="22"/>
      <c r="E68" s="31" t="s">
        <v>37</v>
      </c>
      <c r="F68" s="32">
        <f>sum(F66:F67)</f>
        <v>72060</v>
      </c>
      <c r="G68" s="22"/>
      <c r="H68" s="5"/>
      <c r="I68" s="27"/>
      <c r="J68" s="4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18">
        <v>4.0</v>
      </c>
      <c r="B69" s="21"/>
      <c r="C69" s="19" t="s">
        <v>62</v>
      </c>
      <c r="D69" s="19" t="s">
        <v>63</v>
      </c>
      <c r="E69" s="28" t="s">
        <v>33</v>
      </c>
      <c r="F69" s="29">
        <f t="shared" ref="F69:F70" si="1">1800/2</f>
        <v>900</v>
      </c>
      <c r="G69" s="30" t="s">
        <v>64</v>
      </c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21"/>
      <c r="B70" s="21"/>
      <c r="C70" s="21"/>
      <c r="D70" s="21"/>
      <c r="E70" s="31" t="s">
        <v>36</v>
      </c>
      <c r="F70" s="29">
        <f t="shared" si="1"/>
        <v>900</v>
      </c>
      <c r="G70" s="21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22"/>
      <c r="B71" s="21"/>
      <c r="C71" s="22"/>
      <c r="D71" s="22"/>
      <c r="E71" s="31" t="s">
        <v>37</v>
      </c>
      <c r="F71" s="36">
        <f>sum(F69:F70)</f>
        <v>1800</v>
      </c>
      <c r="G71" s="22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18">
        <v>5.0</v>
      </c>
      <c r="B72" s="21"/>
      <c r="C72" s="19" t="s">
        <v>65</v>
      </c>
      <c r="D72" s="19" t="s">
        <v>66</v>
      </c>
      <c r="E72" s="28" t="s">
        <v>33</v>
      </c>
      <c r="F72" s="29">
        <v>110.0</v>
      </c>
      <c r="G72" s="30" t="s">
        <v>67</v>
      </c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21"/>
      <c r="B73" s="21"/>
      <c r="C73" s="21"/>
      <c r="D73" s="21"/>
      <c r="E73" s="31" t="s">
        <v>36</v>
      </c>
      <c r="F73" s="29">
        <v>110.0</v>
      </c>
      <c r="G73" s="21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22"/>
      <c r="B74" s="22"/>
      <c r="C74" s="22"/>
      <c r="D74" s="22"/>
      <c r="E74" s="31" t="s">
        <v>37</v>
      </c>
      <c r="F74" s="36">
        <f>sum(F72:F73)</f>
        <v>220</v>
      </c>
      <c r="G74" s="22"/>
      <c r="H74" s="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18">
        <v>6.0</v>
      </c>
      <c r="B75" s="19" t="s">
        <v>19</v>
      </c>
      <c r="C75" s="19" t="s">
        <v>49</v>
      </c>
      <c r="D75" s="19" t="s">
        <v>49</v>
      </c>
      <c r="E75" s="28" t="s">
        <v>33</v>
      </c>
      <c r="F75" s="42">
        <v>0.8</v>
      </c>
      <c r="G75" s="43" t="s">
        <v>68</v>
      </c>
      <c r="H75" s="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21"/>
      <c r="B76" s="21"/>
      <c r="C76" s="21"/>
      <c r="D76" s="21"/>
      <c r="E76" s="31" t="s">
        <v>36</v>
      </c>
      <c r="F76" s="38">
        <v>0.8</v>
      </c>
      <c r="G76" s="21"/>
      <c r="H76" s="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22"/>
      <c r="B77" s="22"/>
      <c r="C77" s="22"/>
      <c r="D77" s="22"/>
      <c r="E77" s="31" t="s">
        <v>37</v>
      </c>
      <c r="F77" s="38">
        <f>F76</f>
        <v>0.8</v>
      </c>
      <c r="G77" s="22"/>
      <c r="H77" s="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18">
        <v>7.0</v>
      </c>
      <c r="B78" s="19" t="s">
        <v>16</v>
      </c>
      <c r="C78" s="19" t="s">
        <v>54</v>
      </c>
      <c r="D78" s="19" t="s">
        <v>54</v>
      </c>
      <c r="E78" s="28" t="s">
        <v>33</v>
      </c>
      <c r="F78" s="38">
        <v>0.8</v>
      </c>
      <c r="G78" s="43" t="s">
        <v>68</v>
      </c>
      <c r="H78" s="1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21"/>
      <c r="B79" s="21"/>
      <c r="C79" s="21"/>
      <c r="D79" s="21"/>
      <c r="E79" s="31" t="s">
        <v>36</v>
      </c>
      <c r="F79" s="38">
        <v>0.8</v>
      </c>
      <c r="G79" s="21"/>
      <c r="H79" s="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22"/>
      <c r="B80" s="22"/>
      <c r="C80" s="22"/>
      <c r="D80" s="22"/>
      <c r="E80" s="31" t="s">
        <v>37</v>
      </c>
      <c r="F80" s="38">
        <f>F79</f>
        <v>0.8</v>
      </c>
      <c r="G80" s="22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12"/>
      <c r="B81" s="12"/>
      <c r="C81" s="12"/>
      <c r="D81" s="12"/>
      <c r="E81" s="12"/>
      <c r="F81" s="12"/>
      <c r="G81" s="2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12"/>
      <c r="B82" s="12"/>
      <c r="C82" s="12"/>
      <c r="D82" s="12"/>
      <c r="E82" s="12"/>
      <c r="F82" s="1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13" t="s">
        <v>69</v>
      </c>
      <c r="B83" s="14"/>
      <c r="C83" s="14"/>
      <c r="D83" s="14"/>
      <c r="E83" s="14"/>
      <c r="F83" s="44" t="s">
        <v>28</v>
      </c>
      <c r="G83" s="4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17"/>
      <c r="B84" s="17" t="s">
        <v>13</v>
      </c>
      <c r="C84" s="17" t="s">
        <v>14</v>
      </c>
      <c r="D84" s="17" t="s">
        <v>15</v>
      </c>
      <c r="E84" s="25">
        <v>2025.0</v>
      </c>
      <c r="F84" s="46"/>
      <c r="G84" s="4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18">
        <v>1.0</v>
      </c>
      <c r="B85" s="19" t="s">
        <v>30</v>
      </c>
      <c r="C85" s="19" t="s">
        <v>31</v>
      </c>
      <c r="D85" s="19" t="s">
        <v>32</v>
      </c>
      <c r="E85" s="48">
        <v>198168.0</v>
      </c>
      <c r="F85" s="49" t="s">
        <v>70</v>
      </c>
      <c r="G85" s="45"/>
      <c r="H85" s="1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21"/>
      <c r="B86" s="21"/>
      <c r="C86" s="21"/>
      <c r="D86" s="21"/>
      <c r="E86" s="50"/>
      <c r="F86" s="51"/>
      <c r="G86" s="50"/>
      <c r="H86" s="1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22"/>
      <c r="B87" s="21"/>
      <c r="C87" s="22"/>
      <c r="D87" s="22"/>
      <c r="E87" s="47"/>
      <c r="F87" s="46"/>
      <c r="G87" s="47"/>
      <c r="H87" s="1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18">
        <v>2.0</v>
      </c>
      <c r="B88" s="21"/>
      <c r="C88" s="19" t="s">
        <v>38</v>
      </c>
      <c r="D88" s="19" t="s">
        <v>39</v>
      </c>
      <c r="E88" s="52">
        <f>40*6</f>
        <v>240</v>
      </c>
      <c r="F88" s="49" t="s">
        <v>71</v>
      </c>
      <c r="G88" s="45"/>
      <c r="H88" s="1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21"/>
      <c r="B89" s="21"/>
      <c r="C89" s="21"/>
      <c r="D89" s="21"/>
      <c r="E89" s="50"/>
      <c r="F89" s="51"/>
      <c r="G89" s="50"/>
      <c r="H89" s="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22"/>
      <c r="B90" s="22"/>
      <c r="C90" s="22"/>
      <c r="D90" s="22"/>
      <c r="E90" s="47"/>
      <c r="F90" s="46"/>
      <c r="G90" s="47"/>
      <c r="H90" s="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18">
        <v>3.0</v>
      </c>
      <c r="B91" s="19" t="s">
        <v>58</v>
      </c>
      <c r="C91" s="19" t="s">
        <v>59</v>
      </c>
      <c r="D91" s="19" t="s">
        <v>60</v>
      </c>
      <c r="E91" s="52">
        <v>39633.0</v>
      </c>
      <c r="F91" s="49" t="s">
        <v>72</v>
      </c>
      <c r="G91" s="45"/>
      <c r="H91" s="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21"/>
      <c r="B92" s="21"/>
      <c r="C92" s="21"/>
      <c r="D92" s="21"/>
      <c r="E92" s="50"/>
      <c r="F92" s="51"/>
      <c r="G92" s="50"/>
      <c r="H92" s="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22"/>
      <c r="B93" s="21"/>
      <c r="C93" s="22"/>
      <c r="D93" s="22"/>
      <c r="E93" s="47"/>
      <c r="F93" s="46"/>
      <c r="G93" s="47"/>
      <c r="H93" s="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18">
        <v>4.0</v>
      </c>
      <c r="B94" s="21"/>
      <c r="C94" s="19" t="s">
        <v>62</v>
      </c>
      <c r="D94" s="19" t="s">
        <v>63</v>
      </c>
      <c r="E94" s="52">
        <v>500.0</v>
      </c>
      <c r="F94" s="49" t="s">
        <v>73</v>
      </c>
      <c r="G94" s="45"/>
      <c r="H94" s="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21"/>
      <c r="B95" s="21"/>
      <c r="C95" s="21"/>
      <c r="D95" s="21"/>
      <c r="E95" s="50"/>
      <c r="F95" s="51"/>
      <c r="G95" s="50"/>
      <c r="H95" s="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22"/>
      <c r="B96" s="21"/>
      <c r="C96" s="22"/>
      <c r="D96" s="22"/>
      <c r="E96" s="47"/>
      <c r="F96" s="46"/>
      <c r="G96" s="47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18">
        <v>5.0</v>
      </c>
      <c r="B97" s="21"/>
      <c r="C97" s="19" t="s">
        <v>65</v>
      </c>
      <c r="D97" s="19" t="s">
        <v>66</v>
      </c>
      <c r="E97" s="52">
        <f>18*6</f>
        <v>108</v>
      </c>
      <c r="F97" s="49" t="s">
        <v>74</v>
      </c>
      <c r="G97" s="45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21"/>
      <c r="B98" s="21"/>
      <c r="C98" s="21"/>
      <c r="D98" s="21"/>
      <c r="E98" s="50"/>
      <c r="F98" s="51"/>
      <c r="G98" s="50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21.75" customHeight="1">
      <c r="A99" s="22"/>
      <c r="B99" s="22"/>
      <c r="C99" s="22"/>
      <c r="D99" s="22"/>
      <c r="E99" s="47"/>
      <c r="F99" s="46"/>
      <c r="G99" s="47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18">
        <v>6.0</v>
      </c>
      <c r="B100" s="19" t="s">
        <v>19</v>
      </c>
      <c r="C100" s="19" t="s">
        <v>49</v>
      </c>
      <c r="D100" s="19" t="s">
        <v>49</v>
      </c>
      <c r="E100" s="52">
        <v>0.8</v>
      </c>
      <c r="F100" s="49"/>
      <c r="G100" s="45"/>
      <c r="H100" s="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21"/>
      <c r="B101" s="21"/>
      <c r="C101" s="21"/>
      <c r="D101" s="21"/>
      <c r="E101" s="50"/>
      <c r="F101" s="51"/>
      <c r="G101" s="50"/>
      <c r="H101" s="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22"/>
      <c r="B102" s="22"/>
      <c r="C102" s="22"/>
      <c r="D102" s="22"/>
      <c r="E102" s="47"/>
      <c r="F102" s="46"/>
      <c r="G102" s="47"/>
      <c r="H102" s="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18">
        <v>7.0</v>
      </c>
      <c r="B103" s="19" t="s">
        <v>16</v>
      </c>
      <c r="C103" s="19" t="s">
        <v>54</v>
      </c>
      <c r="D103" s="19" t="s">
        <v>54</v>
      </c>
      <c r="E103" s="52">
        <v>0.8</v>
      </c>
      <c r="F103" s="53"/>
      <c r="G103" s="45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21"/>
      <c r="B104" s="21"/>
      <c r="C104" s="21"/>
      <c r="D104" s="21"/>
      <c r="E104" s="50"/>
      <c r="F104" s="51"/>
      <c r="G104" s="50"/>
      <c r="H104" s="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22"/>
      <c r="B105" s="22"/>
      <c r="C105" s="22"/>
      <c r="D105" s="22"/>
      <c r="E105" s="47"/>
      <c r="F105" s="46"/>
      <c r="G105" s="47"/>
      <c r="H105" s="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</sheetData>
  <mergeCells count="141">
    <mergeCell ref="A32:A34"/>
    <mergeCell ref="A35:A37"/>
    <mergeCell ref="C35:C37"/>
    <mergeCell ref="D35:D37"/>
    <mergeCell ref="A41:A43"/>
    <mergeCell ref="A47:A49"/>
    <mergeCell ref="B47:B55"/>
    <mergeCell ref="A50:A52"/>
    <mergeCell ref="A53:A55"/>
    <mergeCell ref="C47:C49"/>
    <mergeCell ref="D47:D49"/>
    <mergeCell ref="C50:C52"/>
    <mergeCell ref="D50:D52"/>
    <mergeCell ref="C53:C55"/>
    <mergeCell ref="D53:D55"/>
    <mergeCell ref="B35:B37"/>
    <mergeCell ref="A38:A40"/>
    <mergeCell ref="B38:B40"/>
    <mergeCell ref="C38:C40"/>
    <mergeCell ref="D38:D40"/>
    <mergeCell ref="B41:B46"/>
    <mergeCell ref="D44:D46"/>
    <mergeCell ref="G58:G59"/>
    <mergeCell ref="E59:F59"/>
    <mergeCell ref="A44:A46"/>
    <mergeCell ref="C44:C46"/>
    <mergeCell ref="G44:G46"/>
    <mergeCell ref="G47:G49"/>
    <mergeCell ref="G50:G52"/>
    <mergeCell ref="G53:G55"/>
    <mergeCell ref="A58:F58"/>
    <mergeCell ref="B60:B65"/>
    <mergeCell ref="B66:B74"/>
    <mergeCell ref="C66:C68"/>
    <mergeCell ref="D66:D68"/>
    <mergeCell ref="A60:A62"/>
    <mergeCell ref="C60:C62"/>
    <mergeCell ref="D60:D62"/>
    <mergeCell ref="A63:A65"/>
    <mergeCell ref="C63:C65"/>
    <mergeCell ref="D63:D65"/>
    <mergeCell ref="A66:A68"/>
    <mergeCell ref="B75:B77"/>
    <mergeCell ref="C75:C77"/>
    <mergeCell ref="A75:A77"/>
    <mergeCell ref="A78:A80"/>
    <mergeCell ref="B78:B80"/>
    <mergeCell ref="C78:C80"/>
    <mergeCell ref="D78:D80"/>
    <mergeCell ref="A69:A71"/>
    <mergeCell ref="C69:C71"/>
    <mergeCell ref="D69:D71"/>
    <mergeCell ref="A72:A74"/>
    <mergeCell ref="C72:C74"/>
    <mergeCell ref="D72:D74"/>
    <mergeCell ref="D75:D77"/>
    <mergeCell ref="E88:E90"/>
    <mergeCell ref="F88:G90"/>
    <mergeCell ref="F91:G93"/>
    <mergeCell ref="F94:G96"/>
    <mergeCell ref="F97:G99"/>
    <mergeCell ref="F100:G102"/>
    <mergeCell ref="A83:E83"/>
    <mergeCell ref="F83:G84"/>
    <mergeCell ref="B85:B90"/>
    <mergeCell ref="C85:C87"/>
    <mergeCell ref="D85:D87"/>
    <mergeCell ref="E85:E87"/>
    <mergeCell ref="F85:G87"/>
    <mergeCell ref="C88:C90"/>
    <mergeCell ref="D88:D90"/>
    <mergeCell ref="C91:C93"/>
    <mergeCell ref="D91:D93"/>
    <mergeCell ref="E91:E93"/>
    <mergeCell ref="D94:D96"/>
    <mergeCell ref="E94:E96"/>
    <mergeCell ref="A100:A102"/>
    <mergeCell ref="A103:A105"/>
    <mergeCell ref="A85:A87"/>
    <mergeCell ref="A88:A90"/>
    <mergeCell ref="A91:A93"/>
    <mergeCell ref="B91:B99"/>
    <mergeCell ref="A94:A96"/>
    <mergeCell ref="A97:A99"/>
    <mergeCell ref="B100:B102"/>
    <mergeCell ref="B103:B105"/>
    <mergeCell ref="C103:C105"/>
    <mergeCell ref="D103:D105"/>
    <mergeCell ref="E103:E105"/>
    <mergeCell ref="F103:G105"/>
    <mergeCell ref="C94:C96"/>
    <mergeCell ref="C97:C99"/>
    <mergeCell ref="D97:D99"/>
    <mergeCell ref="E97:E99"/>
    <mergeCell ref="C100:C102"/>
    <mergeCell ref="D100:D102"/>
    <mergeCell ref="E100:E102"/>
    <mergeCell ref="C3:F4"/>
    <mergeCell ref="A7:E7"/>
    <mergeCell ref="A9:A12"/>
    <mergeCell ref="C9:C12"/>
    <mergeCell ref="D9:D12"/>
    <mergeCell ref="E9:E12"/>
    <mergeCell ref="A13:A16"/>
    <mergeCell ref="E13:E16"/>
    <mergeCell ref="E21:E24"/>
    <mergeCell ref="A27:F27"/>
    <mergeCell ref="G27:G28"/>
    <mergeCell ref="E28:F28"/>
    <mergeCell ref="C29:C31"/>
    <mergeCell ref="D29:D31"/>
    <mergeCell ref="G29:G31"/>
    <mergeCell ref="C32:C34"/>
    <mergeCell ref="D32:D34"/>
    <mergeCell ref="G32:G34"/>
    <mergeCell ref="G35:G37"/>
    <mergeCell ref="G38:G40"/>
    <mergeCell ref="C13:C16"/>
    <mergeCell ref="D13:D16"/>
    <mergeCell ref="C17:C20"/>
    <mergeCell ref="D17:D20"/>
    <mergeCell ref="E17:E20"/>
    <mergeCell ref="C21:C24"/>
    <mergeCell ref="D21:D24"/>
    <mergeCell ref="B9:B12"/>
    <mergeCell ref="B13:B20"/>
    <mergeCell ref="A17:A20"/>
    <mergeCell ref="A21:A24"/>
    <mergeCell ref="B21:B24"/>
    <mergeCell ref="A29:A31"/>
    <mergeCell ref="B29:B34"/>
    <mergeCell ref="C41:C43"/>
    <mergeCell ref="D41:D43"/>
    <mergeCell ref="G41:G43"/>
    <mergeCell ref="G60:G62"/>
    <mergeCell ref="G63:G65"/>
    <mergeCell ref="G66:G68"/>
    <mergeCell ref="G69:G71"/>
    <mergeCell ref="G72:G74"/>
    <mergeCell ref="G75:G77"/>
    <mergeCell ref="G78:G8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4" width="26.88"/>
    <col customWidth="1" min="5" max="5" width="12.63"/>
    <col customWidth="1" min="7" max="7" width="44.13"/>
    <col customWidth="1" min="8" max="8" width="3.63"/>
    <col customWidth="1" min="10" max="10" width="9.0"/>
    <col customWidth="1" min="11" max="11" width="7.38"/>
    <col customWidth="1" min="12" max="12" width="6.13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5"/>
      <c r="B3" s="5"/>
      <c r="C3" s="6" t="s">
        <v>11</v>
      </c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5"/>
      <c r="B4" s="5"/>
      <c r="C4" s="9"/>
      <c r="D4" s="10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>
      <c r="A6" s="5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13" t="s">
        <v>12</v>
      </c>
      <c r="B7" s="14"/>
      <c r="C7" s="14"/>
      <c r="D7" s="14"/>
      <c r="E7" s="15"/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17"/>
      <c r="B8" s="17" t="s">
        <v>13</v>
      </c>
      <c r="C8" s="17" t="s">
        <v>14</v>
      </c>
      <c r="D8" s="17" t="s">
        <v>15</v>
      </c>
      <c r="E8" s="17">
        <v>2022.0</v>
      </c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2.75" customHeight="1">
      <c r="A9" s="18">
        <v>1.0</v>
      </c>
      <c r="B9" s="19" t="s">
        <v>16</v>
      </c>
      <c r="C9" s="19" t="s">
        <v>17</v>
      </c>
      <c r="D9" s="19" t="s">
        <v>75</v>
      </c>
      <c r="E9" s="20">
        <v>1.0</v>
      </c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2.75" customHeight="1">
      <c r="A10" s="21"/>
      <c r="B10" s="21"/>
      <c r="C10" s="21"/>
      <c r="D10" s="21"/>
      <c r="E10" s="21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2.75" customHeight="1">
      <c r="A11" s="21"/>
      <c r="B11" s="21"/>
      <c r="C11" s="21"/>
      <c r="D11" s="21"/>
      <c r="E11" s="21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2.75" customHeight="1">
      <c r="A12" s="22"/>
      <c r="B12" s="22"/>
      <c r="C12" s="22"/>
      <c r="D12" s="22"/>
      <c r="E12" s="22"/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2.75" customHeight="1">
      <c r="A13" s="18">
        <v>2.0</v>
      </c>
      <c r="B13" s="19" t="s">
        <v>19</v>
      </c>
      <c r="C13" s="19" t="s">
        <v>20</v>
      </c>
      <c r="D13" s="19" t="s">
        <v>21</v>
      </c>
      <c r="E13" s="20">
        <v>1.0</v>
      </c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2.75" customHeight="1">
      <c r="A14" s="21"/>
      <c r="B14" s="21"/>
      <c r="C14" s="21"/>
      <c r="D14" s="21"/>
      <c r="E14" s="21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2.75" customHeight="1">
      <c r="A15" s="21"/>
      <c r="B15" s="21"/>
      <c r="C15" s="21"/>
      <c r="D15" s="21"/>
      <c r="E15" s="21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2.75" customHeight="1">
      <c r="A16" s="22"/>
      <c r="B16" s="21"/>
      <c r="C16" s="22"/>
      <c r="D16" s="22"/>
      <c r="E16" s="22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0.5" customHeight="1">
      <c r="A17" s="18">
        <v>3.0</v>
      </c>
      <c r="B17" s="21"/>
      <c r="C17" s="19" t="s">
        <v>22</v>
      </c>
      <c r="D17" s="19" t="s">
        <v>23</v>
      </c>
      <c r="E17" s="20">
        <v>1.0</v>
      </c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0.5" customHeight="1">
      <c r="A18" s="21"/>
      <c r="B18" s="21"/>
      <c r="C18" s="21"/>
      <c r="D18" s="21"/>
      <c r="E18" s="21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0.5" customHeight="1">
      <c r="A19" s="21"/>
      <c r="B19" s="21"/>
      <c r="C19" s="21"/>
      <c r="D19" s="21"/>
      <c r="E19" s="21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0.5" customHeight="1">
      <c r="A20" s="22"/>
      <c r="B20" s="22"/>
      <c r="C20" s="22"/>
      <c r="D20" s="22"/>
      <c r="E20" s="22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0.5" customHeight="1">
      <c r="A21" s="18">
        <v>4.0</v>
      </c>
      <c r="B21" s="19" t="s">
        <v>24</v>
      </c>
      <c r="C21" s="19" t="s">
        <v>25</v>
      </c>
      <c r="D21" s="19" t="s">
        <v>26</v>
      </c>
      <c r="E21" s="20">
        <v>1.0</v>
      </c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0.5" customHeight="1">
      <c r="A22" s="21"/>
      <c r="B22" s="21"/>
      <c r="C22" s="21"/>
      <c r="D22" s="21"/>
      <c r="E22" s="21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0.5" customHeight="1">
      <c r="A23" s="21"/>
      <c r="B23" s="21"/>
      <c r="C23" s="21"/>
      <c r="D23" s="21"/>
      <c r="E23" s="21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0.5" customHeight="1">
      <c r="A24" s="22"/>
      <c r="B24" s="22"/>
      <c r="C24" s="22"/>
      <c r="D24" s="22"/>
      <c r="E24" s="22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>
      <c r="A25" s="23"/>
      <c r="B25" s="23"/>
      <c r="C25" s="23"/>
      <c r="D25" s="23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>
      <c r="A26" s="5"/>
      <c r="B26" s="12"/>
      <c r="C26" s="12"/>
      <c r="D26" s="12"/>
      <c r="E26" s="12"/>
      <c r="F26" s="12"/>
      <c r="G26" s="1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>
      <c r="A27" s="13" t="s">
        <v>27</v>
      </c>
      <c r="B27" s="14"/>
      <c r="C27" s="14"/>
      <c r="D27" s="14"/>
      <c r="E27" s="14"/>
      <c r="F27" s="15"/>
      <c r="G27" s="24" t="s">
        <v>28</v>
      </c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>
      <c r="A28" s="17"/>
      <c r="B28" s="17" t="s">
        <v>13</v>
      </c>
      <c r="C28" s="17" t="s">
        <v>14</v>
      </c>
      <c r="D28" s="17" t="s">
        <v>15</v>
      </c>
      <c r="E28" s="25">
        <v>2023.0</v>
      </c>
      <c r="F28" s="15"/>
      <c r="G28" s="22"/>
      <c r="H28" s="16"/>
      <c r="I28" s="26"/>
      <c r="J28" s="2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>
      <c r="A29" s="18">
        <v>1.0</v>
      </c>
      <c r="B29" s="19" t="s">
        <v>30</v>
      </c>
      <c r="C29" s="19" t="s">
        <v>38</v>
      </c>
      <c r="D29" s="19" t="s">
        <v>76</v>
      </c>
      <c r="E29" s="28" t="s">
        <v>33</v>
      </c>
      <c r="F29" s="29">
        <v>2.0</v>
      </c>
      <c r="G29" s="30" t="s">
        <v>77</v>
      </c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>
      <c r="A30" s="21"/>
      <c r="B30" s="21"/>
      <c r="C30" s="21"/>
      <c r="D30" s="21"/>
      <c r="E30" s="31" t="s">
        <v>36</v>
      </c>
      <c r="F30" s="32">
        <v>6.0</v>
      </c>
      <c r="G30" s="21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>
      <c r="A31" s="22"/>
      <c r="B31" s="21"/>
      <c r="C31" s="22"/>
      <c r="D31" s="22"/>
      <c r="E31" s="31" t="s">
        <v>37</v>
      </c>
      <c r="F31" s="36">
        <f>sum(F29:F30)</f>
        <v>8</v>
      </c>
      <c r="G31" s="22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>
      <c r="A32" s="18">
        <v>2.0</v>
      </c>
      <c r="B32" s="21"/>
      <c r="C32" s="19" t="s">
        <v>31</v>
      </c>
      <c r="D32" s="19" t="s">
        <v>32</v>
      </c>
      <c r="E32" s="28" t="s">
        <v>33</v>
      </c>
      <c r="F32" s="29"/>
      <c r="G32" s="30" t="s">
        <v>78</v>
      </c>
      <c r="H32" s="16"/>
      <c r="I32" s="26"/>
      <c r="J32" s="2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>
      <c r="A33" s="21"/>
      <c r="B33" s="21"/>
      <c r="C33" s="21"/>
      <c r="D33" s="21"/>
      <c r="E33" s="31" t="s">
        <v>36</v>
      </c>
      <c r="F33" s="32">
        <f>(750*24)*6</f>
        <v>108000</v>
      </c>
      <c r="G33" s="21"/>
      <c r="H33" s="1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>
      <c r="A34" s="22"/>
      <c r="B34" s="22"/>
      <c r="C34" s="22"/>
      <c r="D34" s="22"/>
      <c r="E34" s="31" t="s">
        <v>37</v>
      </c>
      <c r="F34" s="32">
        <f>F33</f>
        <v>108000</v>
      </c>
      <c r="G34" s="22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>
      <c r="A35" s="18">
        <v>3.0</v>
      </c>
      <c r="B35" s="19" t="s">
        <v>24</v>
      </c>
      <c r="C35" s="19" t="s">
        <v>79</v>
      </c>
      <c r="D35" s="19" t="s">
        <v>80</v>
      </c>
      <c r="E35" s="28" t="s">
        <v>33</v>
      </c>
      <c r="F35" s="29"/>
      <c r="G35" s="37"/>
      <c r="H35" s="1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>
      <c r="A36" s="21"/>
      <c r="B36" s="21"/>
      <c r="C36" s="21"/>
      <c r="D36" s="21"/>
      <c r="E36" s="31" t="s">
        <v>36</v>
      </c>
      <c r="F36" s="36">
        <v>1.0</v>
      </c>
      <c r="G36" s="21"/>
      <c r="H36" s="16"/>
      <c r="I36" s="5"/>
      <c r="J36" s="2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>
      <c r="A37" s="22"/>
      <c r="B37" s="22"/>
      <c r="C37" s="22"/>
      <c r="D37" s="22"/>
      <c r="E37" s="31" t="s">
        <v>37</v>
      </c>
      <c r="F37" s="36">
        <v>1.0</v>
      </c>
      <c r="G37" s="22"/>
      <c r="H37" s="16"/>
      <c r="I37" s="5"/>
      <c r="J37" s="2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>
      <c r="A38" s="18">
        <v>4.0</v>
      </c>
      <c r="B38" s="19" t="s">
        <v>81</v>
      </c>
      <c r="C38" s="19" t="s">
        <v>82</v>
      </c>
      <c r="D38" s="19" t="s">
        <v>83</v>
      </c>
      <c r="E38" s="28" t="s">
        <v>33</v>
      </c>
      <c r="F38" s="29"/>
      <c r="G38" s="37"/>
      <c r="H38" s="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>
      <c r="A39" s="21"/>
      <c r="B39" s="21"/>
      <c r="C39" s="21"/>
      <c r="D39" s="21"/>
      <c r="E39" s="31" t="s">
        <v>36</v>
      </c>
      <c r="F39" s="36">
        <v>6.0</v>
      </c>
      <c r="G39" s="21"/>
      <c r="H39" s="1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>
      <c r="A40" s="22"/>
      <c r="B40" s="22"/>
      <c r="C40" s="22"/>
      <c r="D40" s="22"/>
      <c r="E40" s="31" t="s">
        <v>37</v>
      </c>
      <c r="F40" s="36">
        <f>F39</f>
        <v>6</v>
      </c>
      <c r="G40" s="22"/>
      <c r="H40" s="1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>
      <c r="A41" s="18">
        <v>5.0</v>
      </c>
      <c r="B41" s="19" t="s">
        <v>19</v>
      </c>
      <c r="C41" s="19" t="s">
        <v>47</v>
      </c>
      <c r="D41" s="19" t="s">
        <v>84</v>
      </c>
      <c r="E41" s="28" t="s">
        <v>33</v>
      </c>
      <c r="F41" s="29">
        <v>1.0</v>
      </c>
      <c r="G41" s="37"/>
      <c r="H41" s="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>
      <c r="A42" s="21"/>
      <c r="B42" s="21"/>
      <c r="C42" s="21"/>
      <c r="D42" s="21"/>
      <c r="E42" s="31" t="s">
        <v>36</v>
      </c>
      <c r="F42" s="36"/>
      <c r="G42" s="21"/>
      <c r="H42" s="1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>
      <c r="A43" s="22"/>
      <c r="B43" s="21"/>
      <c r="C43" s="22"/>
      <c r="D43" s="22"/>
      <c r="E43" s="31" t="s">
        <v>37</v>
      </c>
      <c r="F43" s="36">
        <v>1.0</v>
      </c>
      <c r="G43" s="22"/>
      <c r="H43" s="1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>
      <c r="A44" s="18">
        <v>6.0</v>
      </c>
      <c r="B44" s="21"/>
      <c r="C44" s="19" t="s">
        <v>49</v>
      </c>
      <c r="D44" s="19" t="s">
        <v>49</v>
      </c>
      <c r="E44" s="28" t="s">
        <v>33</v>
      </c>
      <c r="F44" s="29"/>
      <c r="G44" s="37"/>
      <c r="H44" s="1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>
      <c r="A45" s="21"/>
      <c r="B45" s="21"/>
      <c r="C45" s="21"/>
      <c r="D45" s="21"/>
      <c r="E45" s="31" t="s">
        <v>36</v>
      </c>
      <c r="F45" s="38">
        <v>0.8</v>
      </c>
      <c r="G45" s="21"/>
      <c r="H45" s="1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>
      <c r="A46" s="22"/>
      <c r="B46" s="22"/>
      <c r="C46" s="22"/>
      <c r="D46" s="22"/>
      <c r="E46" s="31" t="s">
        <v>37</v>
      </c>
      <c r="F46" s="38">
        <f>F45</f>
        <v>0.8</v>
      </c>
      <c r="G46" s="22"/>
      <c r="H46" s="1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>
      <c r="A47" s="18">
        <v>7.0</v>
      </c>
      <c r="B47" s="19" t="s">
        <v>16</v>
      </c>
      <c r="C47" s="19" t="s">
        <v>50</v>
      </c>
      <c r="D47" s="19" t="s">
        <v>51</v>
      </c>
      <c r="E47" s="28" t="s">
        <v>33</v>
      </c>
      <c r="F47" s="29">
        <v>1.0</v>
      </c>
      <c r="G47" s="37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>
      <c r="A48" s="21"/>
      <c r="B48" s="21"/>
      <c r="C48" s="21"/>
      <c r="D48" s="21"/>
      <c r="E48" s="31" t="s">
        <v>36</v>
      </c>
      <c r="F48" s="36"/>
      <c r="G48" s="21"/>
      <c r="H48" s="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>
      <c r="A49" s="22"/>
      <c r="B49" s="21"/>
      <c r="C49" s="22"/>
      <c r="D49" s="22"/>
      <c r="E49" s="31" t="s">
        <v>37</v>
      </c>
      <c r="F49" s="36">
        <v>1.0</v>
      </c>
      <c r="G49" s="22"/>
      <c r="H49" s="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>
      <c r="A50" s="18">
        <v>8.0</v>
      </c>
      <c r="B50" s="21"/>
      <c r="C50" s="19" t="s">
        <v>52</v>
      </c>
      <c r="D50" s="19" t="s">
        <v>53</v>
      </c>
      <c r="E50" s="28" t="s">
        <v>33</v>
      </c>
      <c r="F50" s="29">
        <v>1.0</v>
      </c>
      <c r="G50" s="37"/>
      <c r="H50" s="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>
      <c r="A51" s="21"/>
      <c r="B51" s="21"/>
      <c r="C51" s="21"/>
      <c r="D51" s="21"/>
      <c r="E51" s="31" t="s">
        <v>36</v>
      </c>
      <c r="F51" s="36"/>
      <c r="G51" s="21"/>
      <c r="H51" s="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>
      <c r="A52" s="22"/>
      <c r="B52" s="21"/>
      <c r="C52" s="22"/>
      <c r="D52" s="22"/>
      <c r="E52" s="31" t="s">
        <v>37</v>
      </c>
      <c r="F52" s="36">
        <v>1.0</v>
      </c>
      <c r="G52" s="22"/>
      <c r="H52" s="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18">
        <v>9.0</v>
      </c>
      <c r="B53" s="21"/>
      <c r="C53" s="19" t="s">
        <v>54</v>
      </c>
      <c r="D53" s="19" t="s">
        <v>54</v>
      </c>
      <c r="E53" s="28" t="s">
        <v>33</v>
      </c>
      <c r="F53" s="29"/>
      <c r="G53" s="37"/>
      <c r="H53" s="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21"/>
      <c r="B54" s="21"/>
      <c r="C54" s="21"/>
      <c r="D54" s="21"/>
      <c r="E54" s="31" t="s">
        <v>36</v>
      </c>
      <c r="F54" s="38">
        <v>0.8</v>
      </c>
      <c r="G54" s="21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22"/>
      <c r="B55" s="22"/>
      <c r="C55" s="22"/>
      <c r="D55" s="22"/>
      <c r="E55" s="31" t="s">
        <v>37</v>
      </c>
      <c r="F55" s="38">
        <f>F54</f>
        <v>0.8</v>
      </c>
      <c r="G55" s="22"/>
      <c r="H55" s="16"/>
      <c r="I55" s="4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13" t="s">
        <v>55</v>
      </c>
      <c r="B58" s="14"/>
      <c r="C58" s="14"/>
      <c r="D58" s="14"/>
      <c r="E58" s="14"/>
      <c r="F58" s="15"/>
      <c r="G58" s="24" t="s">
        <v>28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17"/>
      <c r="B59" s="17" t="s">
        <v>13</v>
      </c>
      <c r="C59" s="17" t="s">
        <v>14</v>
      </c>
      <c r="D59" s="17" t="s">
        <v>15</v>
      </c>
      <c r="E59" s="25">
        <v>2023.0</v>
      </c>
      <c r="F59" s="15"/>
      <c r="G59" s="2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18">
        <v>1.0</v>
      </c>
      <c r="B60" s="19" t="s">
        <v>30</v>
      </c>
      <c r="C60" s="19" t="s">
        <v>31</v>
      </c>
      <c r="D60" s="19" t="s">
        <v>32</v>
      </c>
      <c r="E60" s="28" t="s">
        <v>33</v>
      </c>
      <c r="F60" s="32">
        <f>F33+5400</f>
        <v>113400</v>
      </c>
      <c r="G60" s="30" t="s">
        <v>85</v>
      </c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21"/>
      <c r="B61" s="21"/>
      <c r="C61" s="21"/>
      <c r="D61" s="21"/>
      <c r="E61" s="31" t="s">
        <v>36</v>
      </c>
      <c r="F61" s="32">
        <f>F60</f>
        <v>113400</v>
      </c>
      <c r="G61" s="21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22"/>
      <c r="B62" s="21"/>
      <c r="C62" s="22"/>
      <c r="D62" s="22"/>
      <c r="E62" s="31" t="s">
        <v>37</v>
      </c>
      <c r="F62" s="32">
        <f>sum(F60:F61)</f>
        <v>226800</v>
      </c>
      <c r="G62" s="22"/>
      <c r="H62" s="16"/>
      <c r="I62" s="5"/>
      <c r="J62" s="2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18">
        <v>2.0</v>
      </c>
      <c r="B63" s="21"/>
      <c r="C63" s="19" t="s">
        <v>38</v>
      </c>
      <c r="D63" s="19" t="s">
        <v>76</v>
      </c>
      <c r="E63" s="28" t="s">
        <v>33</v>
      </c>
      <c r="F63" s="29">
        <v>12.0</v>
      </c>
      <c r="G63" s="30" t="s">
        <v>86</v>
      </c>
      <c r="H63" s="16"/>
      <c r="I63" s="5"/>
      <c r="J63" s="2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21"/>
      <c r="B64" s="21"/>
      <c r="C64" s="21"/>
      <c r="D64" s="21"/>
      <c r="E64" s="31" t="s">
        <v>36</v>
      </c>
      <c r="F64" s="32">
        <v>12.0</v>
      </c>
      <c r="G64" s="21"/>
      <c r="H64" s="16"/>
      <c r="I64" s="5"/>
      <c r="J64" s="2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22"/>
      <c r="B65" s="22"/>
      <c r="C65" s="22"/>
      <c r="D65" s="22"/>
      <c r="E65" s="31" t="s">
        <v>37</v>
      </c>
      <c r="F65" s="36">
        <f>sum(F63:F64)</f>
        <v>24</v>
      </c>
      <c r="G65" s="22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18">
        <v>3.0</v>
      </c>
      <c r="B66" s="19" t="s">
        <v>58</v>
      </c>
      <c r="C66" s="19" t="s">
        <v>59</v>
      </c>
      <c r="D66" s="19" t="s">
        <v>60</v>
      </c>
      <c r="E66" s="28" t="s">
        <v>33</v>
      </c>
      <c r="F66" s="39">
        <v>22680.0</v>
      </c>
      <c r="G66" s="30" t="s">
        <v>87</v>
      </c>
      <c r="H66" s="5"/>
      <c r="I66" s="40"/>
      <c r="J66" s="2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21"/>
      <c r="B67" s="21"/>
      <c r="C67" s="21"/>
      <c r="D67" s="21"/>
      <c r="E67" s="31" t="s">
        <v>36</v>
      </c>
      <c r="F67" s="39">
        <v>22680.0</v>
      </c>
      <c r="G67" s="21"/>
      <c r="H67" s="5"/>
      <c r="I67" s="54"/>
      <c r="J67" s="2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22"/>
      <c r="B68" s="21"/>
      <c r="C68" s="22"/>
      <c r="D68" s="22"/>
      <c r="E68" s="31" t="s">
        <v>37</v>
      </c>
      <c r="F68" s="32">
        <f>sum(F66:F67)</f>
        <v>45360</v>
      </c>
      <c r="G68" s="22"/>
      <c r="H68" s="5"/>
      <c r="I68" s="27"/>
      <c r="J68" s="4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18">
        <v>4.0</v>
      </c>
      <c r="B69" s="21"/>
      <c r="C69" s="19" t="s">
        <v>62</v>
      </c>
      <c r="D69" s="19" t="s">
        <v>63</v>
      </c>
      <c r="E69" s="28" t="s">
        <v>33</v>
      </c>
      <c r="F69" s="29">
        <v>400.0</v>
      </c>
      <c r="G69" s="30" t="s">
        <v>88</v>
      </c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21"/>
      <c r="B70" s="21"/>
      <c r="C70" s="21"/>
      <c r="D70" s="21"/>
      <c r="E70" s="31" t="s">
        <v>36</v>
      </c>
      <c r="F70" s="29">
        <f>F69</f>
        <v>400</v>
      </c>
      <c r="G70" s="21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22"/>
      <c r="B71" s="22"/>
      <c r="C71" s="22"/>
      <c r="D71" s="22"/>
      <c r="E71" s="31" t="s">
        <v>37</v>
      </c>
      <c r="F71" s="36">
        <f>sum(F69:F70)</f>
        <v>800</v>
      </c>
      <c r="G71" s="22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18">
        <v>5.0</v>
      </c>
      <c r="B72" s="19" t="s">
        <v>81</v>
      </c>
      <c r="C72" s="19" t="s">
        <v>82</v>
      </c>
      <c r="D72" s="19" t="s">
        <v>66</v>
      </c>
      <c r="E72" s="28" t="s">
        <v>33</v>
      </c>
      <c r="F72" s="29">
        <v>12.0</v>
      </c>
      <c r="G72" s="30" t="s">
        <v>89</v>
      </c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21"/>
      <c r="B73" s="21"/>
      <c r="C73" s="21"/>
      <c r="D73" s="21"/>
      <c r="E73" s="31" t="s">
        <v>36</v>
      </c>
      <c r="F73" s="36">
        <v>12.0</v>
      </c>
      <c r="G73" s="21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22"/>
      <c r="B74" s="22"/>
      <c r="C74" s="22"/>
      <c r="D74" s="22"/>
      <c r="E74" s="31" t="s">
        <v>37</v>
      </c>
      <c r="F74" s="36">
        <f>(sum(F72:F73))</f>
        <v>24</v>
      </c>
      <c r="G74" s="2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18">
        <v>6.0</v>
      </c>
      <c r="B75" s="19" t="s">
        <v>19</v>
      </c>
      <c r="C75" s="19" t="s">
        <v>49</v>
      </c>
      <c r="D75" s="19" t="s">
        <v>49</v>
      </c>
      <c r="E75" s="28" t="s">
        <v>33</v>
      </c>
      <c r="F75" s="42">
        <v>0.8</v>
      </c>
      <c r="G75" s="43" t="s">
        <v>68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21"/>
      <c r="B76" s="21"/>
      <c r="C76" s="21"/>
      <c r="D76" s="21"/>
      <c r="E76" s="31" t="s">
        <v>36</v>
      </c>
      <c r="F76" s="38">
        <v>0.8</v>
      </c>
      <c r="G76" s="21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22"/>
      <c r="B77" s="22"/>
      <c r="C77" s="22"/>
      <c r="D77" s="22"/>
      <c r="E77" s="31" t="s">
        <v>37</v>
      </c>
      <c r="F77" s="38">
        <f>F76</f>
        <v>0.8</v>
      </c>
      <c r="G77" s="2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18">
        <v>7.0</v>
      </c>
      <c r="B78" s="19" t="s">
        <v>16</v>
      </c>
      <c r="C78" s="19" t="s">
        <v>54</v>
      </c>
      <c r="D78" s="19" t="s">
        <v>54</v>
      </c>
      <c r="E78" s="28" t="s">
        <v>33</v>
      </c>
      <c r="F78" s="38">
        <v>0.8</v>
      </c>
      <c r="G78" s="43" t="s">
        <v>68</v>
      </c>
      <c r="H78" s="5"/>
      <c r="I78" s="5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21"/>
      <c r="B79" s="21"/>
      <c r="C79" s="21"/>
      <c r="D79" s="21"/>
      <c r="E79" s="31" t="s">
        <v>36</v>
      </c>
      <c r="F79" s="38">
        <v>0.8</v>
      </c>
      <c r="G79" s="21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22"/>
      <c r="B80" s="22"/>
      <c r="C80" s="22"/>
      <c r="D80" s="22"/>
      <c r="E80" s="31" t="s">
        <v>37</v>
      </c>
      <c r="F80" s="38">
        <f>F79</f>
        <v>0.8</v>
      </c>
      <c r="G80" s="22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12"/>
      <c r="B81" s="12"/>
      <c r="C81" s="12"/>
      <c r="D81" s="12"/>
      <c r="E81" s="12"/>
      <c r="F81" s="12"/>
      <c r="G81" s="23"/>
      <c r="H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12"/>
      <c r="B82" s="12"/>
      <c r="C82" s="12"/>
      <c r="D82" s="12"/>
      <c r="E82" s="12"/>
      <c r="F82" s="12"/>
      <c r="G82" s="5"/>
      <c r="H82" s="5"/>
      <c r="I82" s="55" t="s">
        <v>90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13" t="s">
        <v>69</v>
      </c>
      <c r="B83" s="14"/>
      <c r="C83" s="14"/>
      <c r="D83" s="14"/>
      <c r="E83" s="14"/>
      <c r="F83" s="44" t="s">
        <v>28</v>
      </c>
      <c r="G83" s="45"/>
      <c r="H83" s="5"/>
      <c r="I83" s="56" t="s">
        <v>91</v>
      </c>
      <c r="J83" s="56" t="s">
        <v>41</v>
      </c>
      <c r="K83" s="56" t="s">
        <v>92</v>
      </c>
      <c r="L83" s="56" t="s">
        <v>35</v>
      </c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17"/>
      <c r="B84" s="17" t="s">
        <v>13</v>
      </c>
      <c r="C84" s="17" t="s">
        <v>14</v>
      </c>
      <c r="D84" s="17" t="s">
        <v>15</v>
      </c>
      <c r="E84" s="25">
        <v>2025.0</v>
      </c>
      <c r="F84" s="46"/>
      <c r="G84" s="47"/>
      <c r="H84" s="5"/>
      <c r="I84" s="57">
        <f>226800+22680</f>
        <v>249480</v>
      </c>
      <c r="J84" s="57">
        <f>249480/2</f>
        <v>124740</v>
      </c>
      <c r="K84" s="57">
        <f>J84/6</f>
        <v>20790</v>
      </c>
      <c r="L84" s="57">
        <f>K84/24</f>
        <v>866.25</v>
      </c>
      <c r="M84" s="5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18">
        <v>1.0</v>
      </c>
      <c r="B85" s="19" t="s">
        <v>30</v>
      </c>
      <c r="C85" s="19" t="s">
        <v>31</v>
      </c>
      <c r="D85" s="19" t="s">
        <v>32</v>
      </c>
      <c r="E85" s="48">
        <f>F60+5670</f>
        <v>119070</v>
      </c>
      <c r="F85" s="49" t="s">
        <v>93</v>
      </c>
      <c r="G85" s="45"/>
      <c r="H85" s="16"/>
      <c r="I85" s="56"/>
      <c r="J85" s="57"/>
      <c r="K85" s="58"/>
      <c r="L85" s="5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21"/>
      <c r="B86" s="21"/>
      <c r="C86" s="21"/>
      <c r="D86" s="21"/>
      <c r="E86" s="50"/>
      <c r="F86" s="51"/>
      <c r="G86" s="50"/>
      <c r="H86" s="16"/>
      <c r="I86" s="56" t="s">
        <v>94</v>
      </c>
      <c r="J86" s="56" t="s">
        <v>41</v>
      </c>
      <c r="K86" s="56" t="s">
        <v>92</v>
      </c>
      <c r="L86" s="56" t="s">
        <v>35</v>
      </c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22"/>
      <c r="B87" s="21"/>
      <c r="C87" s="22"/>
      <c r="D87" s="22"/>
      <c r="E87" s="47"/>
      <c r="F87" s="46"/>
      <c r="G87" s="47"/>
      <c r="H87" s="16"/>
      <c r="I87" s="57">
        <f>(118800*2)+23760</f>
        <v>261360</v>
      </c>
      <c r="J87" s="57">
        <f>261360/2</f>
        <v>130680</v>
      </c>
      <c r="K87" s="57">
        <f>J87/6</f>
        <v>21780</v>
      </c>
      <c r="L87" s="59">
        <f>K87/24</f>
        <v>907.5</v>
      </c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18">
        <v>2.0</v>
      </c>
      <c r="B88" s="21"/>
      <c r="C88" s="19" t="s">
        <v>38</v>
      </c>
      <c r="D88" s="19" t="s">
        <v>76</v>
      </c>
      <c r="E88" s="52">
        <v>12.0</v>
      </c>
      <c r="F88" s="49" t="s">
        <v>89</v>
      </c>
      <c r="G88" s="45"/>
      <c r="H88" s="16"/>
      <c r="I88" s="27"/>
      <c r="J88" s="5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21"/>
      <c r="B89" s="21"/>
      <c r="C89" s="21"/>
      <c r="D89" s="21"/>
      <c r="E89" s="50"/>
      <c r="F89" s="51"/>
      <c r="G89" s="50"/>
      <c r="H89" s="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22"/>
      <c r="B90" s="22"/>
      <c r="C90" s="22"/>
      <c r="D90" s="22"/>
      <c r="E90" s="47"/>
      <c r="F90" s="46"/>
      <c r="G90" s="47"/>
      <c r="H90" s="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18">
        <v>3.0</v>
      </c>
      <c r="B91" s="19" t="s">
        <v>58</v>
      </c>
      <c r="C91" s="19" t="s">
        <v>59</v>
      </c>
      <c r="D91" s="19" t="s">
        <v>60</v>
      </c>
      <c r="E91" s="52">
        <v>23814.0</v>
      </c>
      <c r="F91" s="49" t="s">
        <v>72</v>
      </c>
      <c r="G91" s="45"/>
      <c r="H91" s="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21"/>
      <c r="B92" s="21"/>
      <c r="C92" s="21"/>
      <c r="D92" s="21"/>
      <c r="E92" s="50"/>
      <c r="F92" s="51"/>
      <c r="G92" s="50"/>
      <c r="H92" s="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22"/>
      <c r="B93" s="21"/>
      <c r="C93" s="22"/>
      <c r="D93" s="22"/>
      <c r="E93" s="47"/>
      <c r="F93" s="46"/>
      <c r="G93" s="47"/>
      <c r="H93" s="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18">
        <v>4.0</v>
      </c>
      <c r="B94" s="21"/>
      <c r="C94" s="19" t="s">
        <v>62</v>
      </c>
      <c r="D94" s="19" t="s">
        <v>63</v>
      </c>
      <c r="E94" s="52">
        <v>400.0</v>
      </c>
      <c r="F94" s="49" t="s">
        <v>95</v>
      </c>
      <c r="G94" s="45"/>
      <c r="H94" s="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21"/>
      <c r="B95" s="21"/>
      <c r="C95" s="21"/>
      <c r="D95" s="21"/>
      <c r="E95" s="50"/>
      <c r="F95" s="51"/>
      <c r="G95" s="50"/>
      <c r="H95" s="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22"/>
      <c r="B96" s="21"/>
      <c r="C96" s="22"/>
      <c r="D96" s="22"/>
      <c r="E96" s="47"/>
      <c r="F96" s="46"/>
      <c r="G96" s="47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18">
        <v>5.0</v>
      </c>
      <c r="B97" s="21"/>
      <c r="C97" s="19" t="s">
        <v>82</v>
      </c>
      <c r="D97" s="19" t="s">
        <v>66</v>
      </c>
      <c r="E97" s="52">
        <v>12.0</v>
      </c>
      <c r="F97" s="49" t="s">
        <v>89</v>
      </c>
      <c r="G97" s="45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21"/>
      <c r="B98" s="21"/>
      <c r="C98" s="21"/>
      <c r="D98" s="21"/>
      <c r="E98" s="50"/>
      <c r="F98" s="51"/>
      <c r="G98" s="50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21.75" customHeight="1">
      <c r="A99" s="22"/>
      <c r="B99" s="22"/>
      <c r="C99" s="22"/>
      <c r="D99" s="22"/>
      <c r="E99" s="47"/>
      <c r="F99" s="46"/>
      <c r="G99" s="47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18">
        <v>6.0</v>
      </c>
      <c r="B100" s="19" t="s">
        <v>19</v>
      </c>
      <c r="C100" s="19" t="s">
        <v>49</v>
      </c>
      <c r="D100" s="19" t="s">
        <v>49</v>
      </c>
      <c r="E100" s="60">
        <v>0.8</v>
      </c>
      <c r="F100" s="49" t="s">
        <v>96</v>
      </c>
      <c r="G100" s="45"/>
      <c r="H100" s="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21"/>
      <c r="B101" s="21"/>
      <c r="C101" s="21"/>
      <c r="D101" s="21"/>
      <c r="E101" s="50"/>
      <c r="F101" s="51"/>
      <c r="G101" s="50"/>
      <c r="H101" s="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22"/>
      <c r="B102" s="22"/>
      <c r="C102" s="22"/>
      <c r="D102" s="22"/>
      <c r="E102" s="47"/>
      <c r="F102" s="46"/>
      <c r="G102" s="47"/>
      <c r="H102" s="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18">
        <v>7.0</v>
      </c>
      <c r="B103" s="19" t="s">
        <v>16</v>
      </c>
      <c r="C103" s="19" t="s">
        <v>54</v>
      </c>
      <c r="D103" s="19" t="s">
        <v>54</v>
      </c>
      <c r="E103" s="60">
        <v>0.8</v>
      </c>
      <c r="F103" s="49" t="s">
        <v>96</v>
      </c>
      <c r="G103" s="45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21"/>
      <c r="B104" s="21"/>
      <c r="C104" s="21"/>
      <c r="D104" s="21"/>
      <c r="E104" s="50"/>
      <c r="F104" s="51"/>
      <c r="G104" s="50"/>
      <c r="H104" s="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22"/>
      <c r="B105" s="22"/>
      <c r="C105" s="22"/>
      <c r="D105" s="22"/>
      <c r="E105" s="47"/>
      <c r="F105" s="46"/>
      <c r="G105" s="47"/>
      <c r="H105" s="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</sheetData>
  <mergeCells count="142">
    <mergeCell ref="A32:A34"/>
    <mergeCell ref="A35:A37"/>
    <mergeCell ref="C35:C37"/>
    <mergeCell ref="D35:D37"/>
    <mergeCell ref="A41:A43"/>
    <mergeCell ref="A47:A49"/>
    <mergeCell ref="B47:B55"/>
    <mergeCell ref="A50:A52"/>
    <mergeCell ref="A53:A55"/>
    <mergeCell ref="C47:C49"/>
    <mergeCell ref="D47:D49"/>
    <mergeCell ref="C50:C52"/>
    <mergeCell ref="D50:D52"/>
    <mergeCell ref="C53:C55"/>
    <mergeCell ref="D53:D55"/>
    <mergeCell ref="B35:B37"/>
    <mergeCell ref="A38:A40"/>
    <mergeCell ref="B38:B40"/>
    <mergeCell ref="C38:C40"/>
    <mergeCell ref="D38:D40"/>
    <mergeCell ref="B41:B46"/>
    <mergeCell ref="D44:D46"/>
    <mergeCell ref="G58:G59"/>
    <mergeCell ref="E59:F59"/>
    <mergeCell ref="A44:A46"/>
    <mergeCell ref="C44:C46"/>
    <mergeCell ref="G44:G46"/>
    <mergeCell ref="G47:G49"/>
    <mergeCell ref="G50:G52"/>
    <mergeCell ref="G53:G55"/>
    <mergeCell ref="A58:F58"/>
    <mergeCell ref="B60:B65"/>
    <mergeCell ref="B66:B71"/>
    <mergeCell ref="C66:C68"/>
    <mergeCell ref="D66:D68"/>
    <mergeCell ref="A60:A62"/>
    <mergeCell ref="C60:C62"/>
    <mergeCell ref="D60:D62"/>
    <mergeCell ref="A63:A65"/>
    <mergeCell ref="C63:C65"/>
    <mergeCell ref="D63:D65"/>
    <mergeCell ref="A66:A68"/>
    <mergeCell ref="A75:A77"/>
    <mergeCell ref="B75:B77"/>
    <mergeCell ref="C75:C77"/>
    <mergeCell ref="D75:D77"/>
    <mergeCell ref="A78:A80"/>
    <mergeCell ref="B78:B80"/>
    <mergeCell ref="C78:C80"/>
    <mergeCell ref="D78:D80"/>
    <mergeCell ref="A69:A71"/>
    <mergeCell ref="C69:C71"/>
    <mergeCell ref="D69:D71"/>
    <mergeCell ref="A72:A74"/>
    <mergeCell ref="B72:B74"/>
    <mergeCell ref="C72:C74"/>
    <mergeCell ref="D72:D74"/>
    <mergeCell ref="E88:E90"/>
    <mergeCell ref="F88:G90"/>
    <mergeCell ref="F91:G93"/>
    <mergeCell ref="F94:G96"/>
    <mergeCell ref="F97:G99"/>
    <mergeCell ref="F100:G102"/>
    <mergeCell ref="A83:E83"/>
    <mergeCell ref="F83:G84"/>
    <mergeCell ref="B85:B90"/>
    <mergeCell ref="C85:C87"/>
    <mergeCell ref="D85:D87"/>
    <mergeCell ref="E85:E87"/>
    <mergeCell ref="F85:G87"/>
    <mergeCell ref="C88:C90"/>
    <mergeCell ref="D88:D90"/>
    <mergeCell ref="C91:C93"/>
    <mergeCell ref="D91:D93"/>
    <mergeCell ref="E91:E93"/>
    <mergeCell ref="D94:D96"/>
    <mergeCell ref="E94:E96"/>
    <mergeCell ref="A100:A102"/>
    <mergeCell ref="A103:A105"/>
    <mergeCell ref="A85:A87"/>
    <mergeCell ref="A88:A90"/>
    <mergeCell ref="A91:A93"/>
    <mergeCell ref="B91:B99"/>
    <mergeCell ref="A94:A96"/>
    <mergeCell ref="A97:A99"/>
    <mergeCell ref="B100:B102"/>
    <mergeCell ref="B103:B105"/>
    <mergeCell ref="C103:C105"/>
    <mergeCell ref="D103:D105"/>
    <mergeCell ref="E103:E105"/>
    <mergeCell ref="F103:G105"/>
    <mergeCell ref="C94:C96"/>
    <mergeCell ref="C97:C99"/>
    <mergeCell ref="D97:D99"/>
    <mergeCell ref="E97:E99"/>
    <mergeCell ref="C100:C102"/>
    <mergeCell ref="D100:D102"/>
    <mergeCell ref="E100:E102"/>
    <mergeCell ref="C3:F4"/>
    <mergeCell ref="A7:E7"/>
    <mergeCell ref="A9:A12"/>
    <mergeCell ref="C9:C12"/>
    <mergeCell ref="D9:D12"/>
    <mergeCell ref="E9:E12"/>
    <mergeCell ref="A13:A16"/>
    <mergeCell ref="E13:E16"/>
    <mergeCell ref="E21:E24"/>
    <mergeCell ref="A27:F27"/>
    <mergeCell ref="G27:G28"/>
    <mergeCell ref="E28:F28"/>
    <mergeCell ref="C29:C31"/>
    <mergeCell ref="D29:D31"/>
    <mergeCell ref="G29:G31"/>
    <mergeCell ref="C32:C34"/>
    <mergeCell ref="D32:D34"/>
    <mergeCell ref="G32:G34"/>
    <mergeCell ref="G35:G37"/>
    <mergeCell ref="G38:G40"/>
    <mergeCell ref="C13:C16"/>
    <mergeCell ref="D13:D16"/>
    <mergeCell ref="C17:C20"/>
    <mergeCell ref="D17:D20"/>
    <mergeCell ref="E17:E20"/>
    <mergeCell ref="C21:C24"/>
    <mergeCell ref="D21:D24"/>
    <mergeCell ref="B9:B12"/>
    <mergeCell ref="B13:B20"/>
    <mergeCell ref="A17:A20"/>
    <mergeCell ref="A21:A24"/>
    <mergeCell ref="B21:B24"/>
    <mergeCell ref="A29:A31"/>
    <mergeCell ref="B29:B34"/>
    <mergeCell ref="C41:C43"/>
    <mergeCell ref="D41:D43"/>
    <mergeCell ref="G41:G43"/>
    <mergeCell ref="G60:G62"/>
    <mergeCell ref="G63:G65"/>
    <mergeCell ref="G66:G68"/>
    <mergeCell ref="G69:G71"/>
    <mergeCell ref="G72:G74"/>
    <mergeCell ref="G75:G77"/>
    <mergeCell ref="G78:G80"/>
  </mergeCell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4" width="26.88"/>
    <col customWidth="1" min="5" max="5" width="12.63"/>
    <col customWidth="1" min="7" max="7" width="44.13"/>
    <col customWidth="1" min="8" max="8" width="3.63"/>
    <col customWidth="1" min="10" max="10" width="9.0"/>
    <col customWidth="1" min="11" max="11" width="7.38"/>
    <col customWidth="1" min="12" max="12" width="6.13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5"/>
      <c r="B3" s="5"/>
      <c r="C3" s="6" t="s">
        <v>11</v>
      </c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5"/>
      <c r="B4" s="5"/>
      <c r="C4" s="9"/>
      <c r="D4" s="10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>
      <c r="A6" s="5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13" t="s">
        <v>12</v>
      </c>
      <c r="B7" s="14"/>
      <c r="C7" s="14"/>
      <c r="D7" s="14"/>
      <c r="E7" s="15"/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17"/>
      <c r="B8" s="17" t="s">
        <v>13</v>
      </c>
      <c r="C8" s="17" t="s">
        <v>14</v>
      </c>
      <c r="D8" s="17" t="s">
        <v>15</v>
      </c>
      <c r="E8" s="17">
        <v>2022.0</v>
      </c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2.75" customHeight="1">
      <c r="A9" s="18">
        <v>1.0</v>
      </c>
      <c r="B9" s="19" t="s">
        <v>16</v>
      </c>
      <c r="C9" s="19" t="s">
        <v>17</v>
      </c>
      <c r="D9" s="19" t="s">
        <v>75</v>
      </c>
      <c r="E9" s="20">
        <v>1.0</v>
      </c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2.75" customHeight="1">
      <c r="A10" s="21"/>
      <c r="B10" s="21"/>
      <c r="C10" s="21"/>
      <c r="D10" s="21"/>
      <c r="E10" s="21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2.75" customHeight="1">
      <c r="A11" s="21"/>
      <c r="B11" s="21"/>
      <c r="C11" s="21"/>
      <c r="D11" s="21"/>
      <c r="E11" s="21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2.75" customHeight="1">
      <c r="A12" s="22"/>
      <c r="B12" s="22"/>
      <c r="C12" s="22"/>
      <c r="D12" s="22"/>
      <c r="E12" s="22"/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2.75" customHeight="1">
      <c r="A13" s="18">
        <v>2.0</v>
      </c>
      <c r="B13" s="19" t="s">
        <v>19</v>
      </c>
      <c r="C13" s="19" t="s">
        <v>20</v>
      </c>
      <c r="D13" s="19" t="s">
        <v>21</v>
      </c>
      <c r="E13" s="20">
        <v>1.0</v>
      </c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2.75" customHeight="1">
      <c r="A14" s="21"/>
      <c r="B14" s="21"/>
      <c r="C14" s="21"/>
      <c r="D14" s="21"/>
      <c r="E14" s="21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2.75" customHeight="1">
      <c r="A15" s="21"/>
      <c r="B15" s="21"/>
      <c r="C15" s="21"/>
      <c r="D15" s="21"/>
      <c r="E15" s="21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2.75" customHeight="1">
      <c r="A16" s="22"/>
      <c r="B16" s="21"/>
      <c r="C16" s="22"/>
      <c r="D16" s="22"/>
      <c r="E16" s="22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0.5" customHeight="1">
      <c r="A17" s="18">
        <v>3.0</v>
      </c>
      <c r="B17" s="21"/>
      <c r="C17" s="19" t="s">
        <v>22</v>
      </c>
      <c r="D17" s="19" t="s">
        <v>23</v>
      </c>
      <c r="E17" s="20">
        <v>1.0</v>
      </c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0.5" customHeight="1">
      <c r="A18" s="21"/>
      <c r="B18" s="21"/>
      <c r="C18" s="21"/>
      <c r="D18" s="21"/>
      <c r="E18" s="21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0.5" customHeight="1">
      <c r="A19" s="21"/>
      <c r="B19" s="21"/>
      <c r="C19" s="21"/>
      <c r="D19" s="21"/>
      <c r="E19" s="21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0.5" customHeight="1">
      <c r="A20" s="22"/>
      <c r="B20" s="22"/>
      <c r="C20" s="22"/>
      <c r="D20" s="22"/>
      <c r="E20" s="22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0.5" customHeight="1">
      <c r="A21" s="18">
        <v>4.0</v>
      </c>
      <c r="B21" s="19" t="s">
        <v>24</v>
      </c>
      <c r="C21" s="19" t="s">
        <v>25</v>
      </c>
      <c r="D21" s="19" t="s">
        <v>26</v>
      </c>
      <c r="E21" s="20">
        <v>1.0</v>
      </c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0.5" customHeight="1">
      <c r="A22" s="21"/>
      <c r="B22" s="21"/>
      <c r="C22" s="21"/>
      <c r="D22" s="21"/>
      <c r="E22" s="21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0.5" customHeight="1">
      <c r="A23" s="21"/>
      <c r="B23" s="21"/>
      <c r="C23" s="21"/>
      <c r="D23" s="21"/>
      <c r="E23" s="21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0.5" customHeight="1">
      <c r="A24" s="22"/>
      <c r="B24" s="22"/>
      <c r="C24" s="22"/>
      <c r="D24" s="22"/>
      <c r="E24" s="22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>
      <c r="A25" s="23"/>
      <c r="B25" s="23"/>
      <c r="C25" s="23"/>
      <c r="D25" s="23"/>
      <c r="E25" s="23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>
      <c r="A26" s="5"/>
      <c r="B26" s="12"/>
      <c r="C26" s="12"/>
      <c r="D26" s="12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>
      <c r="A27" s="13" t="s">
        <v>27</v>
      </c>
      <c r="B27" s="14"/>
      <c r="C27" s="14"/>
      <c r="D27" s="14"/>
      <c r="E27" s="14"/>
      <c r="F27" s="15"/>
      <c r="G27" s="5"/>
      <c r="H27" s="16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>
      <c r="A28" s="17"/>
      <c r="B28" s="17" t="s">
        <v>13</v>
      </c>
      <c r="C28" s="17" t="s">
        <v>14</v>
      </c>
      <c r="D28" s="17" t="s">
        <v>15</v>
      </c>
      <c r="E28" s="25">
        <v>2023.0</v>
      </c>
      <c r="F28" s="15"/>
      <c r="G28" s="5"/>
      <c r="H28" s="16"/>
      <c r="I28" s="26"/>
      <c r="J28" s="2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>
      <c r="A29" s="18">
        <v>1.0</v>
      </c>
      <c r="B29" s="19" t="s">
        <v>30</v>
      </c>
      <c r="C29" s="19" t="s">
        <v>38</v>
      </c>
      <c r="D29" s="19" t="s">
        <v>76</v>
      </c>
      <c r="E29" s="28" t="s">
        <v>33</v>
      </c>
      <c r="F29" s="29">
        <v>2.0</v>
      </c>
      <c r="G29" s="5"/>
      <c r="H29" s="16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>
      <c r="A30" s="21"/>
      <c r="B30" s="21"/>
      <c r="C30" s="21"/>
      <c r="D30" s="21"/>
      <c r="E30" s="31" t="s">
        <v>36</v>
      </c>
      <c r="F30" s="32">
        <v>6.0</v>
      </c>
      <c r="G30" s="5"/>
      <c r="H30" s="16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>
      <c r="A31" s="22"/>
      <c r="B31" s="21"/>
      <c r="C31" s="22"/>
      <c r="D31" s="22"/>
      <c r="E31" s="31" t="s">
        <v>37</v>
      </c>
      <c r="F31" s="36">
        <f>sum(F29:F30)</f>
        <v>8</v>
      </c>
      <c r="G31" s="5"/>
      <c r="H31" s="16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>
      <c r="A32" s="18">
        <v>2.0</v>
      </c>
      <c r="B32" s="21"/>
      <c r="C32" s="19" t="s">
        <v>31</v>
      </c>
      <c r="D32" s="19" t="s">
        <v>32</v>
      </c>
      <c r="E32" s="28" t="s">
        <v>33</v>
      </c>
      <c r="F32" s="29"/>
      <c r="G32" s="5"/>
      <c r="H32" s="16"/>
      <c r="I32" s="26"/>
      <c r="J32" s="27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>
      <c r="A33" s="21"/>
      <c r="B33" s="21"/>
      <c r="C33" s="21"/>
      <c r="D33" s="21"/>
      <c r="E33" s="31" t="s">
        <v>36</v>
      </c>
      <c r="F33" s="32">
        <f>(750*24)*6</f>
        <v>108000</v>
      </c>
      <c r="G33" s="5"/>
      <c r="H33" s="1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>
      <c r="A34" s="22"/>
      <c r="B34" s="22"/>
      <c r="C34" s="22"/>
      <c r="D34" s="22"/>
      <c r="E34" s="31" t="s">
        <v>37</v>
      </c>
      <c r="F34" s="32">
        <f>F33</f>
        <v>108000</v>
      </c>
      <c r="G34" s="5"/>
      <c r="H34" s="16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>
      <c r="A35" s="18">
        <v>3.0</v>
      </c>
      <c r="B35" s="19" t="s">
        <v>24</v>
      </c>
      <c r="C35" s="19" t="s">
        <v>79</v>
      </c>
      <c r="D35" s="19" t="s">
        <v>80</v>
      </c>
      <c r="E35" s="28" t="s">
        <v>33</v>
      </c>
      <c r="F35" s="29"/>
      <c r="G35" s="5"/>
      <c r="H35" s="16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>
      <c r="A36" s="21"/>
      <c r="B36" s="21"/>
      <c r="C36" s="21"/>
      <c r="D36" s="21"/>
      <c r="E36" s="31" t="s">
        <v>36</v>
      </c>
      <c r="F36" s="36">
        <v>1.0</v>
      </c>
      <c r="G36" s="5"/>
      <c r="H36" s="16"/>
      <c r="I36" s="5"/>
      <c r="J36" s="2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>
      <c r="A37" s="22"/>
      <c r="B37" s="22"/>
      <c r="C37" s="22"/>
      <c r="D37" s="22"/>
      <c r="E37" s="31" t="s">
        <v>37</v>
      </c>
      <c r="F37" s="36">
        <v>1.0</v>
      </c>
      <c r="G37" s="5"/>
      <c r="H37" s="16"/>
      <c r="I37" s="5"/>
      <c r="J37" s="27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>
      <c r="A38" s="18">
        <v>4.0</v>
      </c>
      <c r="B38" s="19" t="s">
        <v>81</v>
      </c>
      <c r="C38" s="19" t="s">
        <v>82</v>
      </c>
      <c r="D38" s="19" t="s">
        <v>83</v>
      </c>
      <c r="E38" s="28" t="s">
        <v>33</v>
      </c>
      <c r="F38" s="29"/>
      <c r="G38" s="5"/>
      <c r="H38" s="16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>
      <c r="A39" s="21"/>
      <c r="B39" s="21"/>
      <c r="C39" s="21"/>
      <c r="D39" s="21"/>
      <c r="E39" s="31" t="s">
        <v>36</v>
      </c>
      <c r="F39" s="36">
        <v>6.0</v>
      </c>
      <c r="G39" s="5"/>
      <c r="H39" s="16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>
      <c r="A40" s="22"/>
      <c r="B40" s="22"/>
      <c r="C40" s="22"/>
      <c r="D40" s="22"/>
      <c r="E40" s="31" t="s">
        <v>37</v>
      </c>
      <c r="F40" s="36">
        <f>F39</f>
        <v>6</v>
      </c>
      <c r="G40" s="5"/>
      <c r="H40" s="1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>
      <c r="A41" s="18">
        <v>5.0</v>
      </c>
      <c r="B41" s="19" t="s">
        <v>19</v>
      </c>
      <c r="C41" s="19" t="s">
        <v>47</v>
      </c>
      <c r="D41" s="19" t="s">
        <v>84</v>
      </c>
      <c r="E41" s="28" t="s">
        <v>33</v>
      </c>
      <c r="F41" s="29">
        <v>1.0</v>
      </c>
      <c r="G41" s="5"/>
      <c r="H41" s="1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>
      <c r="A42" s="21"/>
      <c r="B42" s="21"/>
      <c r="C42" s="21"/>
      <c r="D42" s="21"/>
      <c r="E42" s="31" t="s">
        <v>36</v>
      </c>
      <c r="F42" s="36"/>
      <c r="G42" s="5"/>
      <c r="H42" s="16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>
      <c r="A43" s="22"/>
      <c r="B43" s="21"/>
      <c r="C43" s="22"/>
      <c r="D43" s="22"/>
      <c r="E43" s="31" t="s">
        <v>37</v>
      </c>
      <c r="F43" s="36">
        <v>1.0</v>
      </c>
      <c r="G43" s="5"/>
      <c r="H43" s="16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>
      <c r="A44" s="18">
        <v>6.0</v>
      </c>
      <c r="B44" s="21"/>
      <c r="C44" s="19" t="s">
        <v>49</v>
      </c>
      <c r="D44" s="19" t="s">
        <v>49</v>
      </c>
      <c r="E44" s="28" t="s">
        <v>33</v>
      </c>
      <c r="F44" s="29"/>
      <c r="G44" s="5"/>
      <c r="H44" s="16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>
      <c r="A45" s="21"/>
      <c r="B45" s="21"/>
      <c r="C45" s="21"/>
      <c r="D45" s="21"/>
      <c r="E45" s="31" t="s">
        <v>36</v>
      </c>
      <c r="F45" s="38">
        <v>0.8</v>
      </c>
      <c r="G45" s="5"/>
      <c r="H45" s="16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>
      <c r="A46" s="22"/>
      <c r="B46" s="22"/>
      <c r="C46" s="22"/>
      <c r="D46" s="22"/>
      <c r="E46" s="31" t="s">
        <v>37</v>
      </c>
      <c r="F46" s="38">
        <f>F45</f>
        <v>0.8</v>
      </c>
      <c r="G46" s="5"/>
      <c r="H46" s="16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>
      <c r="A47" s="18">
        <v>7.0</v>
      </c>
      <c r="B47" s="19" t="s">
        <v>16</v>
      </c>
      <c r="C47" s="19" t="s">
        <v>50</v>
      </c>
      <c r="D47" s="19" t="s">
        <v>51</v>
      </c>
      <c r="E47" s="28" t="s">
        <v>33</v>
      </c>
      <c r="F47" s="29">
        <v>1.0</v>
      </c>
      <c r="G47" s="5"/>
      <c r="H47" s="16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>
      <c r="A48" s="21"/>
      <c r="B48" s="21"/>
      <c r="C48" s="21"/>
      <c r="D48" s="21"/>
      <c r="E48" s="31" t="s">
        <v>36</v>
      </c>
      <c r="F48" s="36"/>
      <c r="G48" s="5"/>
      <c r="H48" s="16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>
      <c r="A49" s="22"/>
      <c r="B49" s="21"/>
      <c r="C49" s="22"/>
      <c r="D49" s="22"/>
      <c r="E49" s="31" t="s">
        <v>37</v>
      </c>
      <c r="F49" s="36">
        <v>1.0</v>
      </c>
      <c r="G49" s="5"/>
      <c r="H49" s="16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>
      <c r="A50" s="18">
        <v>8.0</v>
      </c>
      <c r="B50" s="21"/>
      <c r="C50" s="19" t="s">
        <v>52</v>
      </c>
      <c r="D50" s="19" t="s">
        <v>53</v>
      </c>
      <c r="E50" s="28" t="s">
        <v>33</v>
      </c>
      <c r="F50" s="29">
        <v>1.0</v>
      </c>
      <c r="G50" s="5"/>
      <c r="H50" s="16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>
      <c r="A51" s="21"/>
      <c r="B51" s="21"/>
      <c r="C51" s="21"/>
      <c r="D51" s="21"/>
      <c r="E51" s="31" t="s">
        <v>36</v>
      </c>
      <c r="F51" s="36"/>
      <c r="G51" s="5"/>
      <c r="H51" s="16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>
      <c r="A52" s="22"/>
      <c r="B52" s="21"/>
      <c r="C52" s="22"/>
      <c r="D52" s="22"/>
      <c r="E52" s="31" t="s">
        <v>37</v>
      </c>
      <c r="F52" s="36">
        <v>1.0</v>
      </c>
      <c r="G52" s="5"/>
      <c r="H52" s="16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18">
        <v>9.0</v>
      </c>
      <c r="B53" s="21"/>
      <c r="C53" s="19" t="s">
        <v>54</v>
      </c>
      <c r="D53" s="19" t="s">
        <v>54</v>
      </c>
      <c r="E53" s="28" t="s">
        <v>33</v>
      </c>
      <c r="F53" s="29"/>
      <c r="G53" s="5"/>
      <c r="H53" s="16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21"/>
      <c r="B54" s="21"/>
      <c r="C54" s="21"/>
      <c r="D54" s="21"/>
      <c r="E54" s="31" t="s">
        <v>36</v>
      </c>
      <c r="F54" s="38">
        <v>0.8</v>
      </c>
      <c r="G54" s="5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22"/>
      <c r="B55" s="22"/>
      <c r="C55" s="22"/>
      <c r="D55" s="22"/>
      <c r="E55" s="31" t="s">
        <v>37</v>
      </c>
      <c r="F55" s="38">
        <f>F54</f>
        <v>0.8</v>
      </c>
      <c r="G55" s="5"/>
      <c r="H55" s="16"/>
      <c r="I55" s="4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13" t="s">
        <v>55</v>
      </c>
      <c r="B58" s="14"/>
      <c r="C58" s="14"/>
      <c r="D58" s="14"/>
      <c r="E58" s="14"/>
      <c r="F58" s="15"/>
      <c r="G58" s="5"/>
      <c r="H58" s="1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17"/>
      <c r="B59" s="17" t="s">
        <v>13</v>
      </c>
      <c r="C59" s="17" t="s">
        <v>14</v>
      </c>
      <c r="D59" s="17" t="s">
        <v>15</v>
      </c>
      <c r="E59" s="25">
        <v>2023.0</v>
      </c>
      <c r="F59" s="15"/>
      <c r="G59" s="5"/>
      <c r="H59" s="16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18">
        <v>1.0</v>
      </c>
      <c r="B60" s="19" t="s">
        <v>30</v>
      </c>
      <c r="C60" s="19" t="s">
        <v>31</v>
      </c>
      <c r="D60" s="19" t="s">
        <v>32</v>
      </c>
      <c r="E60" s="28" t="s">
        <v>33</v>
      </c>
      <c r="F60" s="32">
        <f>F33+5400</f>
        <v>113400</v>
      </c>
      <c r="G60" s="5"/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21"/>
      <c r="B61" s="21"/>
      <c r="C61" s="21"/>
      <c r="D61" s="21"/>
      <c r="E61" s="31" t="s">
        <v>36</v>
      </c>
      <c r="F61" s="32">
        <f>F60</f>
        <v>113400</v>
      </c>
      <c r="G61" s="5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22"/>
      <c r="B62" s="21"/>
      <c r="C62" s="22"/>
      <c r="D62" s="22"/>
      <c r="E62" s="31" t="s">
        <v>37</v>
      </c>
      <c r="F62" s="32">
        <f>sum(F60:F61)</f>
        <v>226800</v>
      </c>
      <c r="G62" s="5"/>
      <c r="H62" s="16"/>
      <c r="I62" s="5"/>
      <c r="J62" s="27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18">
        <v>2.0</v>
      </c>
      <c r="B63" s="21"/>
      <c r="C63" s="19" t="s">
        <v>38</v>
      </c>
      <c r="D63" s="19" t="s">
        <v>76</v>
      </c>
      <c r="E63" s="28" t="s">
        <v>33</v>
      </c>
      <c r="F63" s="29">
        <v>12.0</v>
      </c>
      <c r="G63" s="5"/>
      <c r="H63" s="16"/>
      <c r="I63" s="5"/>
      <c r="J63" s="2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21"/>
      <c r="B64" s="21"/>
      <c r="C64" s="21"/>
      <c r="D64" s="21"/>
      <c r="E64" s="31" t="s">
        <v>36</v>
      </c>
      <c r="F64" s="32">
        <v>12.0</v>
      </c>
      <c r="G64" s="5"/>
      <c r="H64" s="16"/>
      <c r="I64" s="5"/>
      <c r="J64" s="2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22"/>
      <c r="B65" s="22"/>
      <c r="C65" s="22"/>
      <c r="D65" s="22"/>
      <c r="E65" s="31" t="s">
        <v>37</v>
      </c>
      <c r="F65" s="36">
        <f>sum(F63:F64)</f>
        <v>24</v>
      </c>
      <c r="G65" s="5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18">
        <v>3.0</v>
      </c>
      <c r="B66" s="19" t="s">
        <v>58</v>
      </c>
      <c r="C66" s="19" t="s">
        <v>59</v>
      </c>
      <c r="D66" s="19" t="s">
        <v>60</v>
      </c>
      <c r="E66" s="28" t="s">
        <v>33</v>
      </c>
      <c r="F66" s="39">
        <v>22680.0</v>
      </c>
      <c r="G66" s="5"/>
      <c r="H66" s="16"/>
      <c r="I66" s="40"/>
      <c r="J66" s="27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21"/>
      <c r="B67" s="21"/>
      <c r="C67" s="21"/>
      <c r="D67" s="21"/>
      <c r="E67" s="31" t="s">
        <v>36</v>
      </c>
      <c r="F67" s="39">
        <v>22680.0</v>
      </c>
      <c r="G67" s="5"/>
      <c r="H67" s="16"/>
      <c r="I67" s="54"/>
      <c r="J67" s="27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22"/>
      <c r="B68" s="21"/>
      <c r="C68" s="22"/>
      <c r="D68" s="22"/>
      <c r="E68" s="31" t="s">
        <v>37</v>
      </c>
      <c r="F68" s="32">
        <f>sum(F66:F67)</f>
        <v>45360</v>
      </c>
      <c r="G68" s="5"/>
      <c r="H68" s="16"/>
      <c r="I68" s="27"/>
      <c r="J68" s="4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18">
        <v>4.0</v>
      </c>
      <c r="B69" s="21"/>
      <c r="C69" s="19" t="s">
        <v>62</v>
      </c>
      <c r="D69" s="19" t="s">
        <v>63</v>
      </c>
      <c r="E69" s="28" t="s">
        <v>33</v>
      </c>
      <c r="F69" s="29">
        <v>400.0</v>
      </c>
      <c r="G69" s="5"/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21"/>
      <c r="B70" s="21"/>
      <c r="C70" s="21"/>
      <c r="D70" s="21"/>
      <c r="E70" s="31" t="s">
        <v>36</v>
      </c>
      <c r="F70" s="29">
        <f>F69</f>
        <v>400</v>
      </c>
      <c r="G70" s="5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22"/>
      <c r="B71" s="22"/>
      <c r="C71" s="22"/>
      <c r="D71" s="22"/>
      <c r="E71" s="31" t="s">
        <v>37</v>
      </c>
      <c r="F71" s="36">
        <f>sum(F69:F70)</f>
        <v>800</v>
      </c>
      <c r="G71" s="5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18">
        <v>5.0</v>
      </c>
      <c r="B72" s="19" t="s">
        <v>81</v>
      </c>
      <c r="C72" s="19" t="s">
        <v>82</v>
      </c>
      <c r="D72" s="19" t="s">
        <v>66</v>
      </c>
      <c r="E72" s="28" t="s">
        <v>33</v>
      </c>
      <c r="F72" s="29">
        <v>12.0</v>
      </c>
      <c r="G72" s="5"/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21"/>
      <c r="B73" s="21"/>
      <c r="C73" s="21"/>
      <c r="D73" s="21"/>
      <c r="E73" s="31" t="s">
        <v>36</v>
      </c>
      <c r="F73" s="36">
        <v>12.0</v>
      </c>
      <c r="G73" s="5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22"/>
      <c r="B74" s="22"/>
      <c r="C74" s="22"/>
      <c r="D74" s="22"/>
      <c r="E74" s="31" t="s">
        <v>37</v>
      </c>
      <c r="F74" s="36">
        <f>(sum(F72:F73))</f>
        <v>24</v>
      </c>
      <c r="G74" s="5"/>
      <c r="H74" s="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18">
        <v>6.0</v>
      </c>
      <c r="B75" s="19" t="s">
        <v>19</v>
      </c>
      <c r="C75" s="19" t="s">
        <v>49</v>
      </c>
      <c r="D75" s="19" t="s">
        <v>49</v>
      </c>
      <c r="E75" s="28" t="s">
        <v>33</v>
      </c>
      <c r="F75" s="42">
        <v>0.8</v>
      </c>
      <c r="G75" s="5"/>
      <c r="H75" s="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21"/>
      <c r="B76" s="21"/>
      <c r="C76" s="21"/>
      <c r="D76" s="21"/>
      <c r="E76" s="31" t="s">
        <v>36</v>
      </c>
      <c r="F76" s="38">
        <v>0.8</v>
      </c>
      <c r="G76" s="5"/>
      <c r="H76" s="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22"/>
      <c r="B77" s="22"/>
      <c r="C77" s="22"/>
      <c r="D77" s="22"/>
      <c r="E77" s="31" t="s">
        <v>37</v>
      </c>
      <c r="F77" s="38">
        <f>F76</f>
        <v>0.8</v>
      </c>
      <c r="G77" s="5"/>
      <c r="H77" s="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18">
        <v>7.0</v>
      </c>
      <c r="B78" s="19" t="s">
        <v>16</v>
      </c>
      <c r="C78" s="19" t="s">
        <v>54</v>
      </c>
      <c r="D78" s="19" t="s">
        <v>54</v>
      </c>
      <c r="E78" s="28" t="s">
        <v>33</v>
      </c>
      <c r="F78" s="38">
        <v>0.8</v>
      </c>
      <c r="G78" s="5"/>
      <c r="H78" s="16"/>
      <c r="I78" s="5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21"/>
      <c r="B79" s="21"/>
      <c r="C79" s="21"/>
      <c r="D79" s="21"/>
      <c r="E79" s="31" t="s">
        <v>36</v>
      </c>
      <c r="F79" s="38">
        <v>0.8</v>
      </c>
      <c r="G79" s="5"/>
      <c r="H79" s="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22"/>
      <c r="B80" s="22"/>
      <c r="C80" s="22"/>
      <c r="D80" s="22"/>
      <c r="E80" s="31" t="s">
        <v>37</v>
      </c>
      <c r="F80" s="38">
        <f>F79</f>
        <v>0.8</v>
      </c>
      <c r="G80" s="5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12"/>
      <c r="B81" s="12"/>
      <c r="C81" s="12"/>
      <c r="D81" s="12"/>
      <c r="E81" s="12"/>
      <c r="F81" s="12"/>
      <c r="G81" s="5"/>
      <c r="H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12"/>
      <c r="B82" s="12"/>
      <c r="C82" s="12"/>
      <c r="D82" s="12"/>
      <c r="E82" s="12"/>
      <c r="F82" s="12"/>
      <c r="G82" s="5"/>
      <c r="H82" s="5"/>
      <c r="I82" s="5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13" t="s">
        <v>69</v>
      </c>
      <c r="B83" s="14"/>
      <c r="C83" s="14"/>
      <c r="D83" s="14"/>
      <c r="E83" s="15"/>
      <c r="F83" s="61"/>
      <c r="G83" s="5"/>
      <c r="H83" s="16"/>
      <c r="I83" s="56"/>
      <c r="J83" s="56"/>
      <c r="K83" s="56"/>
      <c r="L83" s="56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17"/>
      <c r="B84" s="17" t="s">
        <v>13</v>
      </c>
      <c r="C84" s="17" t="s">
        <v>14</v>
      </c>
      <c r="D84" s="17" t="s">
        <v>15</v>
      </c>
      <c r="E84" s="17">
        <v>2025.0</v>
      </c>
      <c r="F84" s="61"/>
      <c r="G84" s="5"/>
      <c r="H84" s="16"/>
      <c r="I84" s="57"/>
      <c r="J84" s="57"/>
      <c r="K84" s="57"/>
      <c r="L84" s="57"/>
      <c r="M84" s="54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18">
        <v>1.0</v>
      </c>
      <c r="B85" s="19" t="s">
        <v>30</v>
      </c>
      <c r="C85" s="19" t="s">
        <v>31</v>
      </c>
      <c r="D85" s="19" t="s">
        <v>32</v>
      </c>
      <c r="E85" s="48">
        <f>F60+5670</f>
        <v>119070</v>
      </c>
      <c r="F85" s="12"/>
      <c r="G85" s="5"/>
      <c r="H85" s="16"/>
      <c r="I85" s="56"/>
      <c r="J85" s="57"/>
      <c r="K85" s="58"/>
      <c r="L85" s="5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21"/>
      <c r="B86" s="21"/>
      <c r="C86" s="21"/>
      <c r="D86" s="21"/>
      <c r="E86" s="50"/>
      <c r="F86" s="12"/>
      <c r="G86" s="5"/>
      <c r="H86" s="16"/>
      <c r="I86" s="56"/>
      <c r="J86" s="56"/>
      <c r="K86" s="56"/>
      <c r="L86" s="56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22"/>
      <c r="B87" s="21"/>
      <c r="C87" s="22"/>
      <c r="D87" s="22"/>
      <c r="E87" s="47"/>
      <c r="F87" s="12"/>
      <c r="G87" s="5"/>
      <c r="H87" s="16"/>
      <c r="I87" s="57"/>
      <c r="J87" s="57"/>
      <c r="K87" s="57"/>
      <c r="L87" s="59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18">
        <v>2.0</v>
      </c>
      <c r="B88" s="21"/>
      <c r="C88" s="19" t="s">
        <v>38</v>
      </c>
      <c r="D88" s="19" t="s">
        <v>76</v>
      </c>
      <c r="E88" s="52">
        <v>12.0</v>
      </c>
      <c r="F88" s="12"/>
      <c r="G88" s="5"/>
      <c r="H88" s="16"/>
      <c r="I88" s="27"/>
      <c r="J88" s="5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21"/>
      <c r="B89" s="21"/>
      <c r="C89" s="21"/>
      <c r="D89" s="21"/>
      <c r="E89" s="50"/>
      <c r="F89" s="12"/>
      <c r="G89" s="5"/>
      <c r="H89" s="1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22"/>
      <c r="B90" s="22"/>
      <c r="C90" s="22"/>
      <c r="D90" s="22"/>
      <c r="E90" s="47"/>
      <c r="F90" s="12"/>
      <c r="G90" s="5"/>
      <c r="H90" s="1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18">
        <v>3.0</v>
      </c>
      <c r="B91" s="19" t="s">
        <v>58</v>
      </c>
      <c r="C91" s="19" t="s">
        <v>59</v>
      </c>
      <c r="D91" s="19" t="s">
        <v>60</v>
      </c>
      <c r="E91" s="52">
        <v>23814.0</v>
      </c>
      <c r="F91" s="12"/>
      <c r="G91" s="5"/>
      <c r="H91" s="1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21"/>
      <c r="B92" s="21"/>
      <c r="C92" s="21"/>
      <c r="D92" s="21"/>
      <c r="E92" s="50"/>
      <c r="F92" s="12"/>
      <c r="G92" s="5"/>
      <c r="H92" s="1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22"/>
      <c r="B93" s="21"/>
      <c r="C93" s="22"/>
      <c r="D93" s="22"/>
      <c r="E93" s="47"/>
      <c r="F93" s="12"/>
      <c r="G93" s="5"/>
      <c r="H93" s="1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18">
        <v>4.0</v>
      </c>
      <c r="B94" s="21"/>
      <c r="C94" s="19" t="s">
        <v>62</v>
      </c>
      <c r="D94" s="19" t="s">
        <v>63</v>
      </c>
      <c r="E94" s="52">
        <v>400.0</v>
      </c>
      <c r="F94" s="12"/>
      <c r="G94" s="5"/>
      <c r="H94" s="1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21"/>
      <c r="B95" s="21"/>
      <c r="C95" s="21"/>
      <c r="D95" s="21"/>
      <c r="E95" s="50"/>
      <c r="F95" s="12"/>
      <c r="G95" s="12"/>
      <c r="H95" s="1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22"/>
      <c r="B96" s="21"/>
      <c r="C96" s="22"/>
      <c r="D96" s="22"/>
      <c r="E96" s="47"/>
      <c r="F96" s="12"/>
      <c r="G96" s="12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18">
        <v>5.0</v>
      </c>
      <c r="B97" s="21"/>
      <c r="C97" s="19" t="s">
        <v>82</v>
      </c>
      <c r="D97" s="19" t="s">
        <v>66</v>
      </c>
      <c r="E97" s="52">
        <v>12.0</v>
      </c>
      <c r="F97" s="12"/>
      <c r="G97" s="12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21"/>
      <c r="B98" s="21"/>
      <c r="C98" s="21"/>
      <c r="D98" s="21"/>
      <c r="E98" s="50"/>
      <c r="F98" s="12"/>
      <c r="G98" s="12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ht="21.75" customHeight="1">
      <c r="A99" s="22"/>
      <c r="B99" s="22"/>
      <c r="C99" s="22"/>
      <c r="D99" s="22"/>
      <c r="E99" s="47"/>
      <c r="F99" s="12"/>
      <c r="G99" s="12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18">
        <v>6.0</v>
      </c>
      <c r="B100" s="19" t="s">
        <v>19</v>
      </c>
      <c r="C100" s="19" t="s">
        <v>49</v>
      </c>
      <c r="D100" s="19" t="s">
        <v>49</v>
      </c>
      <c r="E100" s="60">
        <v>0.8</v>
      </c>
      <c r="F100" s="12"/>
      <c r="G100" s="12"/>
      <c r="H100" s="1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21"/>
      <c r="B101" s="21"/>
      <c r="C101" s="21"/>
      <c r="D101" s="21"/>
      <c r="E101" s="50"/>
      <c r="F101" s="12"/>
      <c r="G101" s="12"/>
      <c r="H101" s="1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22"/>
      <c r="B102" s="22"/>
      <c r="C102" s="22"/>
      <c r="D102" s="22"/>
      <c r="E102" s="47"/>
      <c r="F102" s="12"/>
      <c r="G102" s="12"/>
      <c r="H102" s="1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18">
        <v>7.0</v>
      </c>
      <c r="B103" s="19" t="s">
        <v>16</v>
      </c>
      <c r="C103" s="19" t="s">
        <v>54</v>
      </c>
      <c r="D103" s="19" t="s">
        <v>54</v>
      </c>
      <c r="E103" s="60">
        <v>0.8</v>
      </c>
      <c r="F103" s="12"/>
      <c r="G103" s="12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21"/>
      <c r="B104" s="21"/>
      <c r="C104" s="21"/>
      <c r="D104" s="21"/>
      <c r="E104" s="50"/>
      <c r="F104" s="12"/>
      <c r="G104" s="12"/>
      <c r="H104" s="1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22"/>
      <c r="B105" s="22"/>
      <c r="C105" s="22"/>
      <c r="D105" s="22"/>
      <c r="E105" s="47"/>
      <c r="F105" s="12"/>
      <c r="G105" s="12"/>
      <c r="H105" s="1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5"/>
      <c r="B106" s="5"/>
      <c r="C106" s="5"/>
      <c r="D106" s="5"/>
      <c r="E106" s="5"/>
      <c r="F106" s="12"/>
      <c r="G106" s="1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5"/>
      <c r="B107" s="5"/>
      <c r="C107" s="5"/>
      <c r="D107" s="5"/>
      <c r="E107" s="5"/>
      <c r="F107" s="12"/>
      <c r="G107" s="1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5"/>
      <c r="B108" s="5"/>
      <c r="C108" s="5"/>
      <c r="D108" s="5"/>
      <c r="E108" s="5"/>
      <c r="F108" s="12"/>
      <c r="G108" s="1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5"/>
      <c r="B109" s="5"/>
      <c r="C109" s="5"/>
      <c r="D109" s="5"/>
      <c r="E109" s="5"/>
      <c r="F109" s="12"/>
      <c r="G109" s="1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5"/>
      <c r="B110" s="5"/>
      <c r="C110" s="5"/>
      <c r="D110" s="5"/>
      <c r="E110" s="5"/>
      <c r="F110" s="12"/>
      <c r="G110" s="1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5"/>
      <c r="B111" s="5"/>
      <c r="C111" s="5"/>
      <c r="D111" s="5"/>
      <c r="E111" s="5"/>
      <c r="F111" s="12"/>
      <c r="G111" s="1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5"/>
      <c r="B112" s="5"/>
      <c r="C112" s="5"/>
      <c r="D112" s="5"/>
      <c r="E112" s="5"/>
      <c r="F112" s="12"/>
      <c r="G112" s="1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5"/>
      <c r="B113" s="5"/>
      <c r="C113" s="5"/>
      <c r="D113" s="5"/>
      <c r="E113" s="5"/>
      <c r="F113" s="5"/>
      <c r="G113" s="12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5"/>
      <c r="B114" s="5"/>
      <c r="C114" s="5"/>
      <c r="D114" s="5"/>
      <c r="E114" s="5"/>
      <c r="F114" s="5"/>
      <c r="G114" s="12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5"/>
      <c r="B115" s="5"/>
      <c r="C115" s="5"/>
      <c r="D115" s="5"/>
      <c r="E115" s="5"/>
      <c r="F115" s="5"/>
      <c r="G115" s="1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5"/>
      <c r="B116" s="5"/>
      <c r="C116" s="5"/>
      <c r="D116" s="5"/>
      <c r="E116" s="5"/>
      <c r="F116" s="5"/>
      <c r="G116" s="1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5"/>
      <c r="B117" s="5"/>
      <c r="C117" s="5"/>
      <c r="D117" s="5"/>
      <c r="E117" s="5"/>
      <c r="F117" s="5"/>
      <c r="G117" s="1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5"/>
      <c r="B118" s="5"/>
      <c r="C118" s="5"/>
      <c r="D118" s="5"/>
      <c r="E118" s="5"/>
      <c r="F118" s="5"/>
      <c r="G118" s="1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5"/>
      <c r="B119" s="5"/>
      <c r="C119" s="5"/>
      <c r="D119" s="5"/>
      <c r="E119" s="5"/>
      <c r="F119" s="5"/>
      <c r="G119" s="1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5"/>
      <c r="B120" s="5"/>
      <c r="C120" s="5"/>
      <c r="D120" s="5"/>
      <c r="E120" s="5"/>
      <c r="F120" s="5"/>
      <c r="G120" s="1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5"/>
      <c r="B121" s="5"/>
      <c r="C121" s="5"/>
      <c r="D121" s="5"/>
      <c r="E121" s="5"/>
      <c r="F121" s="5"/>
      <c r="G121" s="1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</sheetData>
  <mergeCells count="116">
    <mergeCell ref="A32:A34"/>
    <mergeCell ref="A35:A37"/>
    <mergeCell ref="C35:C37"/>
    <mergeCell ref="D35:D37"/>
    <mergeCell ref="B35:B37"/>
    <mergeCell ref="A38:A40"/>
    <mergeCell ref="B38:B40"/>
    <mergeCell ref="C38:C40"/>
    <mergeCell ref="D38:D40"/>
    <mergeCell ref="A41:A43"/>
    <mergeCell ref="B41:B46"/>
    <mergeCell ref="C3:F4"/>
    <mergeCell ref="A7:E7"/>
    <mergeCell ref="A9:A12"/>
    <mergeCell ref="C9:C12"/>
    <mergeCell ref="D9:D12"/>
    <mergeCell ref="E9:E12"/>
    <mergeCell ref="A13:A16"/>
    <mergeCell ref="E13:E16"/>
    <mergeCell ref="E21:E24"/>
    <mergeCell ref="A27:F27"/>
    <mergeCell ref="E28:F28"/>
    <mergeCell ref="C29:C31"/>
    <mergeCell ref="D29:D31"/>
    <mergeCell ref="C32:C34"/>
    <mergeCell ref="D32:D34"/>
    <mergeCell ref="C13:C16"/>
    <mergeCell ref="D13:D16"/>
    <mergeCell ref="C17:C20"/>
    <mergeCell ref="D17:D20"/>
    <mergeCell ref="E17:E20"/>
    <mergeCell ref="C21:C24"/>
    <mergeCell ref="D21:D24"/>
    <mergeCell ref="B9:B12"/>
    <mergeCell ref="B13:B20"/>
    <mergeCell ref="A17:A20"/>
    <mergeCell ref="A21:A24"/>
    <mergeCell ref="B21:B24"/>
    <mergeCell ref="A29:A31"/>
    <mergeCell ref="B29:B34"/>
    <mergeCell ref="C41:C43"/>
    <mergeCell ref="D41:D43"/>
    <mergeCell ref="D44:D46"/>
    <mergeCell ref="D47:D49"/>
    <mergeCell ref="D50:D52"/>
    <mergeCell ref="D53:D55"/>
    <mergeCell ref="A44:A46"/>
    <mergeCell ref="C44:C46"/>
    <mergeCell ref="A47:A49"/>
    <mergeCell ref="B47:B55"/>
    <mergeCell ref="C47:C49"/>
    <mergeCell ref="A50:A52"/>
    <mergeCell ref="A53:A55"/>
    <mergeCell ref="C94:C96"/>
    <mergeCell ref="C97:C99"/>
    <mergeCell ref="D97:D99"/>
    <mergeCell ref="E97:E99"/>
    <mergeCell ref="C88:C90"/>
    <mergeCell ref="D88:D90"/>
    <mergeCell ref="C91:C93"/>
    <mergeCell ref="D91:D93"/>
    <mergeCell ref="E91:E93"/>
    <mergeCell ref="D94:D96"/>
    <mergeCell ref="E94:E96"/>
    <mergeCell ref="A103:A105"/>
    <mergeCell ref="B103:B105"/>
    <mergeCell ref="A85:A87"/>
    <mergeCell ref="A88:A90"/>
    <mergeCell ref="A91:A93"/>
    <mergeCell ref="B91:B99"/>
    <mergeCell ref="A94:A96"/>
    <mergeCell ref="A97:A99"/>
    <mergeCell ref="A100:A102"/>
    <mergeCell ref="C63:C65"/>
    <mergeCell ref="D63:D65"/>
    <mergeCell ref="C66:C68"/>
    <mergeCell ref="D66:D68"/>
    <mergeCell ref="C69:C71"/>
    <mergeCell ref="D69:D71"/>
    <mergeCell ref="C72:C74"/>
    <mergeCell ref="D72:D74"/>
    <mergeCell ref="C50:C52"/>
    <mergeCell ref="C53:C55"/>
    <mergeCell ref="A58:F58"/>
    <mergeCell ref="E59:F59"/>
    <mergeCell ref="B60:B65"/>
    <mergeCell ref="C60:C62"/>
    <mergeCell ref="D60:D62"/>
    <mergeCell ref="A75:A77"/>
    <mergeCell ref="B75:B77"/>
    <mergeCell ref="C75:C77"/>
    <mergeCell ref="D75:D77"/>
    <mergeCell ref="A60:A62"/>
    <mergeCell ref="A63:A65"/>
    <mergeCell ref="A66:A68"/>
    <mergeCell ref="B66:B71"/>
    <mergeCell ref="A69:A71"/>
    <mergeCell ref="A72:A74"/>
    <mergeCell ref="B72:B74"/>
    <mergeCell ref="C85:C87"/>
    <mergeCell ref="D85:D87"/>
    <mergeCell ref="A78:A80"/>
    <mergeCell ref="B78:B80"/>
    <mergeCell ref="C78:C80"/>
    <mergeCell ref="D78:D80"/>
    <mergeCell ref="A83:E83"/>
    <mergeCell ref="B85:B90"/>
    <mergeCell ref="E85:E87"/>
    <mergeCell ref="E88:E90"/>
    <mergeCell ref="B100:B102"/>
    <mergeCell ref="C100:C102"/>
    <mergeCell ref="D100:D102"/>
    <mergeCell ref="E100:E102"/>
    <mergeCell ref="C103:C105"/>
    <mergeCell ref="D103:D105"/>
    <mergeCell ref="E103:E10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4" width="26.88"/>
    <col customWidth="1" min="5" max="5" width="12.63"/>
    <col customWidth="1" min="7" max="7" width="44.13"/>
    <col customWidth="1" min="8" max="8" width="3.63"/>
    <col customWidth="1" min="10" max="10" width="9.0"/>
    <col customWidth="1" min="11" max="11" width="7.38"/>
    <col customWidth="1" min="12" max="12" width="6.13"/>
  </cols>
  <sheetData>
    <row r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>
      <c r="A3" s="5"/>
      <c r="B3" s="5"/>
      <c r="C3" s="6" t="s">
        <v>11</v>
      </c>
      <c r="D3" s="7"/>
      <c r="E3" s="7"/>
      <c r="F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>
      <c r="A4" s="5"/>
      <c r="B4" s="5"/>
      <c r="C4" s="9"/>
      <c r="D4" s="10"/>
      <c r="E4" s="10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>
      <c r="A6" s="5"/>
      <c r="B6" s="12"/>
      <c r="C6" s="12"/>
      <c r="D6" s="12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>
      <c r="A7" s="13" t="s">
        <v>12</v>
      </c>
      <c r="B7" s="14"/>
      <c r="C7" s="14"/>
      <c r="D7" s="14"/>
      <c r="E7" s="15"/>
      <c r="F7" s="16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>
      <c r="A8" s="17"/>
      <c r="B8" s="17" t="s">
        <v>13</v>
      </c>
      <c r="C8" s="17" t="s">
        <v>14</v>
      </c>
      <c r="D8" s="17" t="s">
        <v>15</v>
      </c>
      <c r="E8" s="17">
        <v>2022.0</v>
      </c>
      <c r="F8" s="1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ht="10.5" customHeight="1">
      <c r="A9" s="18">
        <v>1.0</v>
      </c>
      <c r="B9" s="19" t="s">
        <v>16</v>
      </c>
      <c r="C9" s="19" t="s">
        <v>97</v>
      </c>
      <c r="D9" s="19" t="s">
        <v>98</v>
      </c>
      <c r="E9" s="20">
        <v>1.0</v>
      </c>
      <c r="F9" s="16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ht="10.5" customHeight="1">
      <c r="A10" s="21"/>
      <c r="B10" s="21"/>
      <c r="C10" s="21"/>
      <c r="D10" s="21"/>
      <c r="E10" s="21"/>
      <c r="F10" s="1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ht="10.5" customHeight="1">
      <c r="A11" s="21"/>
      <c r="B11" s="21"/>
      <c r="C11" s="21"/>
      <c r="D11" s="21"/>
      <c r="E11" s="21"/>
      <c r="F11" s="1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ht="10.5" customHeight="1">
      <c r="A12" s="21"/>
      <c r="B12" s="21"/>
      <c r="C12" s="22"/>
      <c r="D12" s="22"/>
      <c r="E12" s="22"/>
      <c r="F12" s="1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ht="10.5" customHeight="1">
      <c r="A13" s="18">
        <v>2.0</v>
      </c>
      <c r="B13" s="21"/>
      <c r="C13" s="62" t="s">
        <v>99</v>
      </c>
      <c r="D13" s="62" t="s">
        <v>100</v>
      </c>
      <c r="E13" s="63">
        <v>1.0</v>
      </c>
      <c r="F13" s="1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ht="10.5" customHeight="1">
      <c r="A14" s="21"/>
      <c r="B14" s="21"/>
      <c r="C14" s="21"/>
      <c r="D14" s="21"/>
      <c r="E14" s="21"/>
      <c r="F14" s="1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ht="10.5" customHeight="1">
      <c r="A15" s="21"/>
      <c r="B15" s="21"/>
      <c r="C15" s="21"/>
      <c r="D15" s="21"/>
      <c r="E15" s="21"/>
      <c r="F15" s="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ht="10.5" customHeight="1">
      <c r="A16" s="21"/>
      <c r="B16" s="21"/>
      <c r="C16" s="22"/>
      <c r="D16" s="22"/>
      <c r="E16" s="22"/>
      <c r="F16" s="1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ht="12.75" customHeight="1">
      <c r="A17" s="18">
        <v>3.0</v>
      </c>
      <c r="B17" s="21"/>
      <c r="C17" s="62" t="s">
        <v>101</v>
      </c>
      <c r="D17" s="62" t="s">
        <v>102</v>
      </c>
      <c r="E17" s="63">
        <v>1.0</v>
      </c>
      <c r="F17" s="1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ht="12.75" customHeight="1">
      <c r="A18" s="21"/>
      <c r="B18" s="21"/>
      <c r="C18" s="21"/>
      <c r="D18" s="21"/>
      <c r="E18" s="21"/>
      <c r="F18" s="1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ht="12.75" customHeight="1">
      <c r="A19" s="21"/>
      <c r="B19" s="21"/>
      <c r="C19" s="21"/>
      <c r="D19" s="21"/>
      <c r="E19" s="21"/>
      <c r="F19" s="16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ht="12.75" customHeight="1">
      <c r="A20" s="21"/>
      <c r="B20" s="21"/>
      <c r="C20" s="22"/>
      <c r="D20" s="22"/>
      <c r="E20" s="22"/>
      <c r="F20" s="1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ht="12.0" customHeight="1">
      <c r="A21" s="18">
        <v>4.0</v>
      </c>
      <c r="B21" s="21"/>
      <c r="C21" s="62" t="s">
        <v>103</v>
      </c>
      <c r="D21" s="62" t="s">
        <v>104</v>
      </c>
      <c r="E21" s="63">
        <v>1.0</v>
      </c>
      <c r="F21" s="1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ht="12.0" customHeight="1">
      <c r="A22" s="21"/>
      <c r="B22" s="21"/>
      <c r="C22" s="21"/>
      <c r="D22" s="21"/>
      <c r="E22" s="21"/>
      <c r="F22" s="1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ht="12.0" customHeight="1">
      <c r="A23" s="21"/>
      <c r="B23" s="21"/>
      <c r="C23" s="21"/>
      <c r="D23" s="21"/>
      <c r="E23" s="21"/>
      <c r="F23" s="1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ht="12.0" customHeight="1">
      <c r="A24" s="21"/>
      <c r="B24" s="21"/>
      <c r="C24" s="22"/>
      <c r="D24" s="22"/>
      <c r="E24" s="22"/>
      <c r="F24" s="1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ht="12.0" customHeight="1">
      <c r="A25" s="18">
        <v>5.0</v>
      </c>
      <c r="B25" s="21"/>
      <c r="C25" s="62" t="s">
        <v>105</v>
      </c>
      <c r="D25" s="62" t="s">
        <v>106</v>
      </c>
      <c r="E25" s="63">
        <v>1.0</v>
      </c>
      <c r="F25" s="1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ht="12.0" customHeight="1">
      <c r="A26" s="21"/>
      <c r="B26" s="21"/>
      <c r="C26" s="21"/>
      <c r="D26" s="21"/>
      <c r="E26" s="21"/>
      <c r="F26" s="1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ht="12.0" customHeight="1">
      <c r="A27" s="21"/>
      <c r="B27" s="21"/>
      <c r="C27" s="21"/>
      <c r="D27" s="21"/>
      <c r="E27" s="21"/>
      <c r="F27" s="1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ht="12.0" customHeight="1">
      <c r="A28" s="21"/>
      <c r="B28" s="21"/>
      <c r="C28" s="22"/>
      <c r="D28" s="22"/>
      <c r="E28" s="22"/>
      <c r="F28" s="1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ht="12.0" customHeight="1">
      <c r="A29" s="18">
        <v>6.0</v>
      </c>
      <c r="B29" s="21"/>
      <c r="C29" s="62" t="s">
        <v>107</v>
      </c>
      <c r="D29" s="62" t="s">
        <v>108</v>
      </c>
      <c r="E29" s="63">
        <v>1.0</v>
      </c>
      <c r="F29" s="1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ht="12.0" customHeight="1">
      <c r="A30" s="21"/>
      <c r="B30" s="21"/>
      <c r="C30" s="21"/>
      <c r="D30" s="21"/>
      <c r="E30" s="21"/>
      <c r="F30" s="1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ht="12.0" customHeight="1">
      <c r="A31" s="21"/>
      <c r="B31" s="21"/>
      <c r="C31" s="21"/>
      <c r="D31" s="21"/>
      <c r="E31" s="21"/>
      <c r="F31" s="1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ht="12.0" customHeight="1">
      <c r="A32" s="21"/>
      <c r="B32" s="22"/>
      <c r="C32" s="22"/>
      <c r="D32" s="22"/>
      <c r="E32" s="22"/>
      <c r="F32" s="1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ht="9.75" customHeight="1">
      <c r="A33" s="18">
        <v>7.0</v>
      </c>
      <c r="B33" s="19" t="s">
        <v>19</v>
      </c>
      <c r="C33" s="19" t="s">
        <v>20</v>
      </c>
      <c r="D33" s="19" t="s">
        <v>21</v>
      </c>
      <c r="E33" s="20">
        <v>1.0</v>
      </c>
      <c r="F33" s="16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ht="9.75" customHeight="1">
      <c r="A34" s="21"/>
      <c r="B34" s="21"/>
      <c r="C34" s="21"/>
      <c r="D34" s="21"/>
      <c r="E34" s="21"/>
      <c r="F34" s="1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ht="9.75" customHeight="1">
      <c r="A35" s="21"/>
      <c r="B35" s="21"/>
      <c r="C35" s="21"/>
      <c r="D35" s="21"/>
      <c r="E35" s="21"/>
      <c r="F35" s="1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ht="9.75" customHeight="1">
      <c r="A36" s="21"/>
      <c r="B36" s="21"/>
      <c r="C36" s="22"/>
      <c r="D36" s="22"/>
      <c r="E36" s="22"/>
      <c r="F36" s="1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ht="9.75" customHeight="1">
      <c r="A37" s="18">
        <v>8.0</v>
      </c>
      <c r="B37" s="21"/>
      <c r="C37" s="19" t="s">
        <v>22</v>
      </c>
      <c r="D37" s="19" t="s">
        <v>23</v>
      </c>
      <c r="E37" s="20">
        <v>1.0</v>
      </c>
      <c r="F37" s="16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ht="9.75" customHeight="1">
      <c r="A38" s="21"/>
      <c r="B38" s="21"/>
      <c r="C38" s="21"/>
      <c r="D38" s="21"/>
      <c r="E38" s="21"/>
      <c r="F38" s="16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ht="9.75" customHeight="1">
      <c r="A39" s="21"/>
      <c r="B39" s="21"/>
      <c r="C39" s="21"/>
      <c r="D39" s="21"/>
      <c r="E39" s="21"/>
      <c r="F39" s="1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ht="9.75" customHeight="1">
      <c r="A40" s="21"/>
      <c r="B40" s="21"/>
      <c r="C40" s="22"/>
      <c r="D40" s="22"/>
      <c r="E40" s="22"/>
      <c r="F40" s="16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ht="9.75" customHeight="1">
      <c r="A41" s="18">
        <v>9.0</v>
      </c>
      <c r="B41" s="21"/>
      <c r="C41" s="62" t="s">
        <v>109</v>
      </c>
      <c r="D41" s="62" t="s">
        <v>110</v>
      </c>
      <c r="E41" s="63">
        <v>1.0</v>
      </c>
      <c r="F41" s="16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ht="9.75" customHeight="1">
      <c r="A42" s="21"/>
      <c r="B42" s="21"/>
      <c r="C42" s="21"/>
      <c r="D42" s="21"/>
      <c r="E42" s="21"/>
      <c r="F42" s="16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ht="9.75" customHeight="1">
      <c r="A43" s="21"/>
      <c r="B43" s="21"/>
      <c r="C43" s="21"/>
      <c r="D43" s="21"/>
      <c r="E43" s="21"/>
      <c r="F43" s="16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ht="9.75" customHeight="1">
      <c r="A44" s="21"/>
      <c r="B44" s="21"/>
      <c r="C44" s="22"/>
      <c r="D44" s="22"/>
      <c r="E44" s="22"/>
      <c r="F44" s="16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ht="9.75" customHeight="1">
      <c r="A45" s="18">
        <v>10.0</v>
      </c>
      <c r="B45" s="21"/>
      <c r="C45" s="62" t="s">
        <v>111</v>
      </c>
      <c r="D45" s="62" t="s">
        <v>112</v>
      </c>
      <c r="E45" s="63">
        <v>1.0</v>
      </c>
      <c r="F45" s="16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ht="9.75" customHeight="1">
      <c r="A46" s="21"/>
      <c r="B46" s="21"/>
      <c r="C46" s="21"/>
      <c r="D46" s="21"/>
      <c r="E46" s="21"/>
      <c r="F46" s="16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ht="9.75" customHeight="1">
      <c r="A47" s="21"/>
      <c r="B47" s="21"/>
      <c r="C47" s="21"/>
      <c r="D47" s="21"/>
      <c r="E47" s="21"/>
      <c r="F47" s="16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ht="9.75" customHeight="1">
      <c r="A48" s="21"/>
      <c r="B48" s="22"/>
      <c r="C48" s="22"/>
      <c r="D48" s="22"/>
      <c r="E48" s="22"/>
      <c r="F48" s="16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ht="9.75" customHeight="1">
      <c r="A49" s="18">
        <v>11.0</v>
      </c>
      <c r="B49" s="19" t="s">
        <v>24</v>
      </c>
      <c r="C49" s="19" t="s">
        <v>25</v>
      </c>
      <c r="D49" s="19" t="s">
        <v>26</v>
      </c>
      <c r="E49" s="20">
        <v>1.0</v>
      </c>
      <c r="F49" s="16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ht="9.75" customHeight="1">
      <c r="A50" s="21"/>
      <c r="B50" s="21"/>
      <c r="C50" s="21"/>
      <c r="D50" s="21"/>
      <c r="E50" s="21"/>
      <c r="F50" s="16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ht="9.75" customHeight="1">
      <c r="A51" s="21"/>
      <c r="B51" s="21"/>
      <c r="C51" s="21"/>
      <c r="D51" s="21"/>
      <c r="E51" s="21"/>
      <c r="F51" s="16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ht="9.75" customHeight="1">
      <c r="A52" s="22"/>
      <c r="B52" s="22"/>
      <c r="C52" s="22"/>
      <c r="D52" s="22"/>
      <c r="E52" s="22"/>
      <c r="F52" s="1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>
      <c r="A53" s="23"/>
      <c r="B53" s="12"/>
      <c r="C53" s="12"/>
      <c r="D53" s="12"/>
      <c r="E53" s="12"/>
      <c r="F53" s="1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>
      <c r="A54" s="13" t="s">
        <v>27</v>
      </c>
      <c r="B54" s="14"/>
      <c r="C54" s="14"/>
      <c r="D54" s="14"/>
      <c r="E54" s="14"/>
      <c r="F54" s="15"/>
      <c r="G54" s="5"/>
      <c r="H54" s="16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>
      <c r="A55" s="17"/>
      <c r="B55" s="17" t="s">
        <v>13</v>
      </c>
      <c r="C55" s="17" t="s">
        <v>14</v>
      </c>
      <c r="D55" s="17" t="s">
        <v>15</v>
      </c>
      <c r="E55" s="25">
        <v>2023.0</v>
      </c>
      <c r="F55" s="15"/>
      <c r="G55" s="5"/>
      <c r="H55" s="16"/>
      <c r="I55" s="26"/>
      <c r="J55" s="27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>
      <c r="A56" s="18">
        <v>1.0</v>
      </c>
      <c r="B56" s="19" t="s">
        <v>30</v>
      </c>
      <c r="C56" s="19" t="s">
        <v>38</v>
      </c>
      <c r="D56" s="19" t="s">
        <v>76</v>
      </c>
      <c r="E56" s="28" t="s">
        <v>33</v>
      </c>
      <c r="F56" s="29">
        <v>2.0</v>
      </c>
      <c r="G56" s="5"/>
      <c r="H56" s="16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>
      <c r="A57" s="21"/>
      <c r="B57" s="21"/>
      <c r="C57" s="21"/>
      <c r="D57" s="21"/>
      <c r="E57" s="31" t="s">
        <v>36</v>
      </c>
      <c r="F57" s="32">
        <v>6.0</v>
      </c>
      <c r="G57" s="5"/>
      <c r="H57" s="16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>
      <c r="A58" s="22"/>
      <c r="B58" s="21"/>
      <c r="C58" s="22"/>
      <c r="D58" s="22"/>
      <c r="E58" s="31" t="s">
        <v>37</v>
      </c>
      <c r="F58" s="36">
        <f>sum(F56:F57)</f>
        <v>8</v>
      </c>
      <c r="G58" s="5"/>
      <c r="H58" s="16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>
      <c r="A59" s="18">
        <v>2.0</v>
      </c>
      <c r="B59" s="21"/>
      <c r="C59" s="19" t="s">
        <v>31</v>
      </c>
      <c r="D59" s="19" t="s">
        <v>32</v>
      </c>
      <c r="E59" s="28" t="s">
        <v>33</v>
      </c>
      <c r="F59" s="29"/>
      <c r="G59" s="5"/>
      <c r="H59" s="16"/>
      <c r="I59" s="26"/>
      <c r="J59" s="27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>
      <c r="A60" s="21"/>
      <c r="B60" s="21"/>
      <c r="C60" s="21"/>
      <c r="D60" s="21"/>
      <c r="E60" s="31" t="s">
        <v>36</v>
      </c>
      <c r="F60" s="32">
        <f>(750*24)*6</f>
        <v>108000</v>
      </c>
      <c r="G60" s="5"/>
      <c r="H60" s="16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>
      <c r="A61" s="22"/>
      <c r="B61" s="22"/>
      <c r="C61" s="22"/>
      <c r="D61" s="22"/>
      <c r="E61" s="31" t="s">
        <v>37</v>
      </c>
      <c r="F61" s="32">
        <f>F60</f>
        <v>108000</v>
      </c>
      <c r="G61" s="5"/>
      <c r="H61" s="16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>
      <c r="A62" s="18">
        <v>3.0</v>
      </c>
      <c r="B62" s="19" t="s">
        <v>24</v>
      </c>
      <c r="C62" s="19" t="s">
        <v>79</v>
      </c>
      <c r="D62" s="19" t="s">
        <v>80</v>
      </c>
      <c r="E62" s="28" t="s">
        <v>33</v>
      </c>
      <c r="F62" s="29"/>
      <c r="G62" s="5"/>
      <c r="H62" s="16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>
      <c r="A63" s="21"/>
      <c r="B63" s="21"/>
      <c r="C63" s="21"/>
      <c r="D63" s="21"/>
      <c r="E63" s="31" t="s">
        <v>36</v>
      </c>
      <c r="F63" s="36">
        <v>1.0</v>
      </c>
      <c r="G63" s="5"/>
      <c r="H63" s="16"/>
      <c r="I63" s="5"/>
      <c r="J63" s="27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>
      <c r="A64" s="22"/>
      <c r="B64" s="22"/>
      <c r="C64" s="22"/>
      <c r="D64" s="22"/>
      <c r="E64" s="31" t="s">
        <v>37</v>
      </c>
      <c r="F64" s="36">
        <v>1.0</v>
      </c>
      <c r="G64" s="5"/>
      <c r="H64" s="16"/>
      <c r="I64" s="5"/>
      <c r="J64" s="27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>
      <c r="A65" s="18">
        <v>4.0</v>
      </c>
      <c r="B65" s="19" t="s">
        <v>81</v>
      </c>
      <c r="C65" s="19" t="s">
        <v>82</v>
      </c>
      <c r="D65" s="19" t="s">
        <v>83</v>
      </c>
      <c r="E65" s="28" t="s">
        <v>33</v>
      </c>
      <c r="F65" s="29"/>
      <c r="G65" s="5"/>
      <c r="H65" s="16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>
      <c r="A66" s="21"/>
      <c r="B66" s="21"/>
      <c r="C66" s="21"/>
      <c r="D66" s="21"/>
      <c r="E66" s="31" t="s">
        <v>36</v>
      </c>
      <c r="F66" s="36">
        <v>6.0</v>
      </c>
      <c r="G66" s="5"/>
      <c r="H66" s="16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>
      <c r="A67" s="22"/>
      <c r="B67" s="22"/>
      <c r="C67" s="22"/>
      <c r="D67" s="22"/>
      <c r="E67" s="31" t="s">
        <v>37</v>
      </c>
      <c r="F67" s="36">
        <f>F66</f>
        <v>6</v>
      </c>
      <c r="G67" s="5"/>
      <c r="H67" s="16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>
      <c r="A68" s="18">
        <v>5.0</v>
      </c>
      <c r="B68" s="19" t="s">
        <v>19</v>
      </c>
      <c r="C68" s="62" t="s">
        <v>113</v>
      </c>
      <c r="D68" s="62" t="s">
        <v>113</v>
      </c>
      <c r="E68" s="64" t="s">
        <v>33</v>
      </c>
      <c r="F68" s="65">
        <v>1.0</v>
      </c>
      <c r="G68" s="5"/>
      <c r="H68" s="16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>
      <c r="A69" s="21"/>
      <c r="B69" s="21"/>
      <c r="C69" s="21"/>
      <c r="D69" s="21"/>
      <c r="E69" s="66" t="s">
        <v>36</v>
      </c>
      <c r="F69" s="65"/>
      <c r="G69" s="5"/>
      <c r="H69" s="16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>
      <c r="A70" s="22"/>
      <c r="B70" s="21"/>
      <c r="C70" s="22"/>
      <c r="D70" s="22"/>
      <c r="E70" s="66" t="s">
        <v>37</v>
      </c>
      <c r="F70" s="65">
        <v>1.0</v>
      </c>
      <c r="G70" s="5"/>
      <c r="H70" s="16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>
      <c r="A71" s="18">
        <v>6.0</v>
      </c>
      <c r="B71" s="21"/>
      <c r="C71" s="19" t="s">
        <v>47</v>
      </c>
      <c r="D71" s="19" t="s">
        <v>84</v>
      </c>
      <c r="E71" s="28" t="s">
        <v>33</v>
      </c>
      <c r="F71" s="29">
        <v>1.0</v>
      </c>
      <c r="G71" s="5"/>
      <c r="H71" s="16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>
      <c r="A72" s="21"/>
      <c r="B72" s="21"/>
      <c r="C72" s="21"/>
      <c r="D72" s="21"/>
      <c r="E72" s="31" t="s">
        <v>36</v>
      </c>
      <c r="F72" s="36"/>
      <c r="G72" s="5"/>
      <c r="H72" s="16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>
      <c r="A73" s="22"/>
      <c r="B73" s="21"/>
      <c r="C73" s="22"/>
      <c r="D73" s="22"/>
      <c r="E73" s="31" t="s">
        <v>37</v>
      </c>
      <c r="F73" s="36">
        <v>1.0</v>
      </c>
      <c r="G73" s="5"/>
      <c r="H73" s="16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>
      <c r="A74" s="18">
        <v>7.0</v>
      </c>
      <c r="B74" s="21"/>
      <c r="C74" s="19" t="s">
        <v>49</v>
      </c>
      <c r="D74" s="19" t="s">
        <v>49</v>
      </c>
      <c r="E74" s="28" t="s">
        <v>33</v>
      </c>
      <c r="F74" s="29"/>
      <c r="G74" s="5"/>
      <c r="H74" s="16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>
      <c r="A75" s="21"/>
      <c r="B75" s="21"/>
      <c r="C75" s="21"/>
      <c r="D75" s="21"/>
      <c r="E75" s="31" t="s">
        <v>36</v>
      </c>
      <c r="F75" s="38">
        <v>0.8</v>
      </c>
      <c r="G75" s="5"/>
      <c r="H75" s="16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>
      <c r="A76" s="22"/>
      <c r="B76" s="22"/>
      <c r="C76" s="22"/>
      <c r="D76" s="22"/>
      <c r="E76" s="31" t="s">
        <v>37</v>
      </c>
      <c r="F76" s="38">
        <f>F75</f>
        <v>0.8</v>
      </c>
      <c r="G76" s="5"/>
      <c r="H76" s="16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>
      <c r="A77" s="18">
        <v>8.0</v>
      </c>
      <c r="B77" s="19" t="s">
        <v>16</v>
      </c>
      <c r="C77" s="19" t="s">
        <v>50</v>
      </c>
      <c r="D77" s="19" t="s">
        <v>51</v>
      </c>
      <c r="E77" s="28" t="s">
        <v>33</v>
      </c>
      <c r="F77" s="29">
        <v>1.0</v>
      </c>
      <c r="G77" s="5"/>
      <c r="H77" s="1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>
      <c r="A78" s="21"/>
      <c r="B78" s="21"/>
      <c r="C78" s="21"/>
      <c r="D78" s="21"/>
      <c r="E78" s="31" t="s">
        <v>36</v>
      </c>
      <c r="F78" s="36"/>
      <c r="G78" s="5"/>
      <c r="H78" s="16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>
      <c r="A79" s="22"/>
      <c r="B79" s="21"/>
      <c r="C79" s="22"/>
      <c r="D79" s="22"/>
      <c r="E79" s="31" t="s">
        <v>37</v>
      </c>
      <c r="F79" s="36">
        <v>1.0</v>
      </c>
      <c r="G79" s="5"/>
      <c r="H79" s="1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>
      <c r="A80" s="18">
        <v>9.0</v>
      </c>
      <c r="B80" s="21"/>
      <c r="C80" s="19" t="s">
        <v>52</v>
      </c>
      <c r="D80" s="19" t="s">
        <v>53</v>
      </c>
      <c r="E80" s="28" t="s">
        <v>33</v>
      </c>
      <c r="F80" s="29">
        <v>1.0</v>
      </c>
      <c r="G80" s="5"/>
      <c r="H80" s="1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>
      <c r="A81" s="21"/>
      <c r="B81" s="21"/>
      <c r="C81" s="21"/>
      <c r="D81" s="21"/>
      <c r="E81" s="31" t="s">
        <v>36</v>
      </c>
      <c r="F81" s="36"/>
      <c r="G81" s="5"/>
      <c r="H81" s="1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>
      <c r="A82" s="22"/>
      <c r="B82" s="21"/>
      <c r="C82" s="22"/>
      <c r="D82" s="22"/>
      <c r="E82" s="31" t="s">
        <v>37</v>
      </c>
      <c r="F82" s="36">
        <v>1.0</v>
      </c>
      <c r="G82" s="5"/>
      <c r="H82" s="1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>
      <c r="A83" s="18">
        <v>10.0</v>
      </c>
      <c r="B83" s="21"/>
      <c r="C83" s="19" t="s">
        <v>54</v>
      </c>
      <c r="D83" s="19" t="s">
        <v>54</v>
      </c>
      <c r="E83" s="28" t="s">
        <v>33</v>
      </c>
      <c r="F83" s="29"/>
      <c r="G83" s="5"/>
      <c r="H83" s="1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>
      <c r="A84" s="21"/>
      <c r="B84" s="21"/>
      <c r="C84" s="21"/>
      <c r="D84" s="21"/>
      <c r="E84" s="31" t="s">
        <v>36</v>
      </c>
      <c r="F84" s="38">
        <v>0.8</v>
      </c>
      <c r="G84" s="5"/>
      <c r="H84" s="1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>
      <c r="A85" s="22"/>
      <c r="B85" s="21"/>
      <c r="C85" s="22"/>
      <c r="D85" s="22"/>
      <c r="E85" s="31" t="s">
        <v>37</v>
      </c>
      <c r="F85" s="38">
        <f>F84</f>
        <v>0.8</v>
      </c>
      <c r="G85" s="5"/>
      <c r="H85" s="16"/>
      <c r="I85" s="41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>
      <c r="A86" s="18">
        <v>11.0</v>
      </c>
      <c r="B86" s="21"/>
      <c r="C86" s="62" t="s">
        <v>114</v>
      </c>
      <c r="D86" s="62" t="s">
        <v>115</v>
      </c>
      <c r="E86" s="64" t="s">
        <v>33</v>
      </c>
      <c r="F86" s="67">
        <v>1.0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>
      <c r="A87" s="21"/>
      <c r="B87" s="21"/>
      <c r="C87" s="21"/>
      <c r="D87" s="21"/>
      <c r="E87" s="66" t="s">
        <v>36</v>
      </c>
      <c r="F87" s="68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>
      <c r="A88" s="22"/>
      <c r="B88" s="21"/>
      <c r="C88" s="22"/>
      <c r="D88" s="22"/>
      <c r="E88" s="66" t="s">
        <v>37</v>
      </c>
      <c r="F88" s="67">
        <v>1.0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>
      <c r="A89" s="43">
        <v>12.0</v>
      </c>
      <c r="B89" s="21"/>
      <c r="C89" s="62" t="s">
        <v>116</v>
      </c>
      <c r="D89" s="62" t="s">
        <v>117</v>
      </c>
      <c r="E89" s="64" t="s">
        <v>33</v>
      </c>
      <c r="F89" s="69">
        <v>1.0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>
      <c r="A90" s="21"/>
      <c r="B90" s="21"/>
      <c r="C90" s="21"/>
      <c r="D90" s="21"/>
      <c r="E90" s="66" t="s">
        <v>36</v>
      </c>
      <c r="F90" s="69">
        <v>1.0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>
      <c r="A91" s="22"/>
      <c r="B91" s="21"/>
      <c r="C91" s="22"/>
      <c r="D91" s="22"/>
      <c r="E91" s="66" t="s">
        <v>37</v>
      </c>
      <c r="F91" s="69">
        <v>1.0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>
      <c r="A92" s="43">
        <v>13.0</v>
      </c>
      <c r="B92" s="21"/>
      <c r="C92" s="62" t="s">
        <v>107</v>
      </c>
      <c r="D92" s="62" t="s">
        <v>108</v>
      </c>
      <c r="E92" s="64" t="s">
        <v>33</v>
      </c>
      <c r="F92" s="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>
      <c r="A93" s="21"/>
      <c r="B93" s="21"/>
      <c r="C93" s="21"/>
      <c r="D93" s="21"/>
      <c r="E93" s="66" t="s">
        <v>36</v>
      </c>
      <c r="F93" s="67">
        <v>1.0</v>
      </c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>
      <c r="A94" s="22"/>
      <c r="B94" s="22"/>
      <c r="C94" s="22"/>
      <c r="D94" s="22"/>
      <c r="E94" s="66" t="s">
        <v>37</v>
      </c>
      <c r="F94" s="67">
        <v>1.0</v>
      </c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>
      <c r="A95" s="23"/>
      <c r="B95" s="5"/>
      <c r="C95" s="23"/>
      <c r="D95" s="23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>
      <c r="A96" s="13" t="s">
        <v>55</v>
      </c>
      <c r="B96" s="14"/>
      <c r="C96" s="14"/>
      <c r="D96" s="14"/>
      <c r="E96" s="14"/>
      <c r="F96" s="15"/>
      <c r="G96" s="5"/>
      <c r="H96" s="1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>
      <c r="A97" s="17"/>
      <c r="B97" s="17" t="s">
        <v>13</v>
      </c>
      <c r="C97" s="17" t="s">
        <v>14</v>
      </c>
      <c r="D97" s="17" t="s">
        <v>15</v>
      </c>
      <c r="E97" s="25">
        <v>2023.0</v>
      </c>
      <c r="F97" s="15"/>
      <c r="G97" s="5"/>
      <c r="H97" s="1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>
      <c r="A98" s="18">
        <v>1.0</v>
      </c>
      <c r="B98" s="19" t="s">
        <v>30</v>
      </c>
      <c r="C98" s="19" t="s">
        <v>31</v>
      </c>
      <c r="D98" s="19" t="s">
        <v>32</v>
      </c>
      <c r="E98" s="28" t="s">
        <v>33</v>
      </c>
      <c r="F98" s="32">
        <f>F60+5400</f>
        <v>113400</v>
      </c>
      <c r="G98" s="5"/>
      <c r="H98" s="1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>
      <c r="A99" s="21"/>
      <c r="B99" s="21"/>
      <c r="C99" s="21"/>
      <c r="D99" s="21"/>
      <c r="E99" s="31" t="s">
        <v>36</v>
      </c>
      <c r="F99" s="32">
        <f>F98</f>
        <v>113400</v>
      </c>
      <c r="G99" s="5"/>
      <c r="H99" s="1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>
      <c r="A100" s="22"/>
      <c r="B100" s="21"/>
      <c r="C100" s="22"/>
      <c r="D100" s="22"/>
      <c r="E100" s="31" t="s">
        <v>37</v>
      </c>
      <c r="F100" s="32">
        <f>sum(F98:F99)</f>
        <v>226800</v>
      </c>
      <c r="G100" s="5"/>
      <c r="H100" s="16"/>
      <c r="I100" s="5"/>
      <c r="J100" s="27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>
      <c r="A101" s="18">
        <v>2.0</v>
      </c>
      <c r="B101" s="21"/>
      <c r="C101" s="19" t="s">
        <v>38</v>
      </c>
      <c r="D101" s="19" t="s">
        <v>76</v>
      </c>
      <c r="E101" s="28" t="s">
        <v>33</v>
      </c>
      <c r="F101" s="29">
        <v>12.0</v>
      </c>
      <c r="G101" s="5"/>
      <c r="H101" s="16"/>
      <c r="I101" s="5"/>
      <c r="J101" s="27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>
      <c r="A102" s="21"/>
      <c r="B102" s="21"/>
      <c r="C102" s="21"/>
      <c r="D102" s="21"/>
      <c r="E102" s="31" t="s">
        <v>36</v>
      </c>
      <c r="F102" s="32">
        <v>12.0</v>
      </c>
      <c r="G102" s="5"/>
      <c r="H102" s="16"/>
      <c r="I102" s="5"/>
      <c r="J102" s="27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>
      <c r="A103" s="22"/>
      <c r="B103" s="22"/>
      <c r="C103" s="22"/>
      <c r="D103" s="22"/>
      <c r="E103" s="31" t="s">
        <v>37</v>
      </c>
      <c r="F103" s="36">
        <f>sum(F101:F102)</f>
        <v>24</v>
      </c>
      <c r="G103" s="5"/>
      <c r="H103" s="1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>
      <c r="A104" s="18">
        <v>3.0</v>
      </c>
      <c r="B104" s="19" t="s">
        <v>58</v>
      </c>
      <c r="C104" s="19" t="s">
        <v>59</v>
      </c>
      <c r="D104" s="19" t="s">
        <v>60</v>
      </c>
      <c r="E104" s="28" t="s">
        <v>33</v>
      </c>
      <c r="F104" s="39">
        <v>22680.0</v>
      </c>
      <c r="G104" s="5"/>
      <c r="H104" s="16"/>
      <c r="I104" s="40"/>
      <c r="J104" s="27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>
      <c r="A105" s="21"/>
      <c r="B105" s="21"/>
      <c r="C105" s="21"/>
      <c r="D105" s="21"/>
      <c r="E105" s="31" t="s">
        <v>36</v>
      </c>
      <c r="F105" s="39">
        <v>22680.0</v>
      </c>
      <c r="G105" s="5"/>
      <c r="H105" s="16"/>
      <c r="I105" s="54"/>
      <c r="J105" s="27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>
      <c r="A106" s="22"/>
      <c r="B106" s="21"/>
      <c r="C106" s="22"/>
      <c r="D106" s="22"/>
      <c r="E106" s="31" t="s">
        <v>37</v>
      </c>
      <c r="F106" s="32">
        <f>sum(F104:F105)</f>
        <v>45360</v>
      </c>
      <c r="G106" s="5"/>
      <c r="H106" s="16"/>
      <c r="I106" s="27"/>
      <c r="J106" s="41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>
      <c r="A107" s="18">
        <v>4.0</v>
      </c>
      <c r="B107" s="21"/>
      <c r="C107" s="19" t="s">
        <v>62</v>
      </c>
      <c r="D107" s="19" t="s">
        <v>63</v>
      </c>
      <c r="E107" s="28" t="s">
        <v>33</v>
      </c>
      <c r="F107" s="29">
        <v>400.0</v>
      </c>
      <c r="G107" s="5"/>
      <c r="H107" s="1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>
      <c r="A108" s="21"/>
      <c r="B108" s="21"/>
      <c r="C108" s="21"/>
      <c r="D108" s="21"/>
      <c r="E108" s="31" t="s">
        <v>36</v>
      </c>
      <c r="F108" s="29">
        <f>F107</f>
        <v>400</v>
      </c>
      <c r="G108" s="5"/>
      <c r="H108" s="1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>
      <c r="A109" s="22"/>
      <c r="B109" s="22"/>
      <c r="C109" s="22"/>
      <c r="D109" s="22"/>
      <c r="E109" s="31" t="s">
        <v>37</v>
      </c>
      <c r="F109" s="36">
        <f>sum(F107:F108)</f>
        <v>800</v>
      </c>
      <c r="G109" s="5"/>
      <c r="H109" s="1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>
      <c r="A110" s="18">
        <v>5.0</v>
      </c>
      <c r="B110" s="19" t="s">
        <v>81</v>
      </c>
      <c r="C110" s="19" t="s">
        <v>82</v>
      </c>
      <c r="D110" s="19" t="s">
        <v>66</v>
      </c>
      <c r="E110" s="28" t="s">
        <v>33</v>
      </c>
      <c r="F110" s="29">
        <v>12.0</v>
      </c>
      <c r="G110" s="5"/>
      <c r="H110" s="1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>
      <c r="A111" s="21"/>
      <c r="B111" s="21"/>
      <c r="C111" s="21"/>
      <c r="D111" s="21"/>
      <c r="E111" s="31" t="s">
        <v>36</v>
      </c>
      <c r="F111" s="36">
        <v>12.0</v>
      </c>
      <c r="G111" s="5"/>
      <c r="H111" s="1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>
      <c r="A112" s="22"/>
      <c r="B112" s="22"/>
      <c r="C112" s="22"/>
      <c r="D112" s="22"/>
      <c r="E112" s="31" t="s">
        <v>37</v>
      </c>
      <c r="F112" s="36">
        <f>(sum(F110:F111))</f>
        <v>24</v>
      </c>
      <c r="G112" s="5"/>
      <c r="H112" s="1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>
      <c r="A113" s="18">
        <v>6.0</v>
      </c>
      <c r="B113" s="19" t="s">
        <v>19</v>
      </c>
      <c r="C113" s="19" t="s">
        <v>49</v>
      </c>
      <c r="D113" s="19" t="s">
        <v>49</v>
      </c>
      <c r="E113" s="28" t="s">
        <v>33</v>
      </c>
      <c r="F113" s="42">
        <v>0.8</v>
      </c>
      <c r="G113" s="5"/>
      <c r="H113" s="1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>
      <c r="A114" s="21"/>
      <c r="B114" s="21"/>
      <c r="C114" s="21"/>
      <c r="D114" s="21"/>
      <c r="E114" s="31" t="s">
        <v>36</v>
      </c>
      <c r="F114" s="38">
        <v>0.8</v>
      </c>
      <c r="G114" s="5"/>
      <c r="H114" s="1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>
      <c r="A115" s="22"/>
      <c r="B115" s="22"/>
      <c r="C115" s="22"/>
      <c r="D115" s="22"/>
      <c r="E115" s="31" t="s">
        <v>37</v>
      </c>
      <c r="F115" s="38">
        <f>F114</f>
        <v>0.8</v>
      </c>
      <c r="G115" s="5"/>
      <c r="H115" s="1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>
      <c r="A116" s="18">
        <v>7.0</v>
      </c>
      <c r="B116" s="19" t="s">
        <v>16</v>
      </c>
      <c r="C116" s="19" t="s">
        <v>54</v>
      </c>
      <c r="D116" s="19" t="s">
        <v>54</v>
      </c>
      <c r="E116" s="28" t="s">
        <v>33</v>
      </c>
      <c r="F116" s="38">
        <v>0.8</v>
      </c>
      <c r="G116" s="5"/>
      <c r="H116" s="16"/>
      <c r="I116" s="5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>
      <c r="A117" s="21"/>
      <c r="B117" s="21"/>
      <c r="C117" s="21"/>
      <c r="D117" s="21"/>
      <c r="E117" s="31" t="s">
        <v>36</v>
      </c>
      <c r="F117" s="38">
        <v>0.8</v>
      </c>
      <c r="G117" s="5"/>
      <c r="H117" s="1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>
      <c r="A118" s="22"/>
      <c r="B118" s="21"/>
      <c r="C118" s="22"/>
      <c r="D118" s="22"/>
      <c r="E118" s="31" t="s">
        <v>37</v>
      </c>
      <c r="F118" s="38">
        <f>F117</f>
        <v>0.8</v>
      </c>
      <c r="G118" s="5"/>
      <c r="H118" s="1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>
      <c r="A119" s="18">
        <v>8.0</v>
      </c>
      <c r="B119" s="21"/>
      <c r="C119" s="62" t="s">
        <v>107</v>
      </c>
      <c r="D119" s="62" t="s">
        <v>108</v>
      </c>
      <c r="E119" s="64" t="s">
        <v>33</v>
      </c>
      <c r="F119" s="67"/>
      <c r="G119" s="5"/>
      <c r="H119" s="16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>
      <c r="A120" s="21"/>
      <c r="B120" s="21"/>
      <c r="C120" s="21"/>
      <c r="D120" s="21"/>
      <c r="E120" s="66" t="s">
        <v>36</v>
      </c>
      <c r="F120" s="67">
        <v>1.0</v>
      </c>
      <c r="G120" s="5"/>
      <c r="H120" s="16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>
      <c r="A121" s="22"/>
      <c r="B121" s="22"/>
      <c r="C121" s="22"/>
      <c r="D121" s="22"/>
      <c r="E121" s="66" t="s">
        <v>37</v>
      </c>
      <c r="F121" s="67">
        <v>1.0</v>
      </c>
      <c r="G121" s="5"/>
      <c r="H121" s="16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>
      <c r="A122" s="12"/>
      <c r="B122" s="12"/>
      <c r="C122" s="12"/>
      <c r="D122" s="12"/>
      <c r="E122" s="12"/>
      <c r="F122" s="12"/>
      <c r="G122" s="5"/>
      <c r="H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>
      <c r="A123" s="12"/>
      <c r="B123" s="12"/>
      <c r="C123" s="12"/>
      <c r="D123" s="12"/>
      <c r="E123" s="12"/>
      <c r="F123" s="12"/>
      <c r="G123" s="5"/>
      <c r="H123" s="5"/>
      <c r="I123" s="5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>
      <c r="A124" s="13" t="s">
        <v>69</v>
      </c>
      <c r="B124" s="14"/>
      <c r="C124" s="14"/>
      <c r="D124" s="14"/>
      <c r="E124" s="15"/>
      <c r="F124" s="61"/>
      <c r="G124" s="5"/>
      <c r="H124" s="16"/>
      <c r="I124" s="56"/>
      <c r="J124" s="56"/>
      <c r="K124" s="56"/>
      <c r="L124" s="56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>
      <c r="A125" s="17"/>
      <c r="B125" s="17" t="s">
        <v>13</v>
      </c>
      <c r="C125" s="17" t="s">
        <v>14</v>
      </c>
      <c r="D125" s="17" t="s">
        <v>15</v>
      </c>
      <c r="E125" s="17">
        <v>2025.0</v>
      </c>
      <c r="F125" s="61"/>
      <c r="G125" s="5"/>
      <c r="H125" s="16"/>
      <c r="I125" s="57"/>
      <c r="J125" s="57"/>
      <c r="K125" s="57"/>
      <c r="L125" s="57"/>
      <c r="M125" s="54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>
      <c r="A126" s="18">
        <v>1.0</v>
      </c>
      <c r="B126" s="19" t="s">
        <v>30</v>
      </c>
      <c r="C126" s="19" t="s">
        <v>31</v>
      </c>
      <c r="D126" s="19" t="s">
        <v>32</v>
      </c>
      <c r="E126" s="48">
        <f>F98+5670</f>
        <v>119070</v>
      </c>
      <c r="F126" s="12"/>
      <c r="G126" s="5"/>
      <c r="H126" s="16"/>
      <c r="I126" s="56"/>
      <c r="J126" s="57"/>
      <c r="K126" s="58"/>
      <c r="L126" s="5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>
      <c r="A127" s="21"/>
      <c r="B127" s="21"/>
      <c r="C127" s="21"/>
      <c r="D127" s="21"/>
      <c r="E127" s="50"/>
      <c r="F127" s="12"/>
      <c r="G127" s="5"/>
      <c r="H127" s="16"/>
      <c r="I127" s="56"/>
      <c r="J127" s="56"/>
      <c r="K127" s="56"/>
      <c r="L127" s="56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>
      <c r="A128" s="22"/>
      <c r="B128" s="21"/>
      <c r="C128" s="22"/>
      <c r="D128" s="22"/>
      <c r="E128" s="47"/>
      <c r="F128" s="12"/>
      <c r="G128" s="5"/>
      <c r="H128" s="16"/>
      <c r="I128" s="57"/>
      <c r="J128" s="57"/>
      <c r="K128" s="57"/>
      <c r="L128" s="5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>
      <c r="A129" s="18">
        <v>2.0</v>
      </c>
      <c r="B129" s="21"/>
      <c r="C129" s="19" t="s">
        <v>38</v>
      </c>
      <c r="D129" s="19" t="s">
        <v>76</v>
      </c>
      <c r="E129" s="52">
        <v>12.0</v>
      </c>
      <c r="F129" s="12"/>
      <c r="G129" s="5"/>
      <c r="H129" s="16"/>
      <c r="I129" s="27"/>
      <c r="J129" s="5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>
      <c r="A130" s="21"/>
      <c r="B130" s="21"/>
      <c r="C130" s="21"/>
      <c r="D130" s="21"/>
      <c r="E130" s="50"/>
      <c r="F130" s="12"/>
      <c r="G130" s="5"/>
      <c r="H130" s="1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>
      <c r="A131" s="22"/>
      <c r="B131" s="22"/>
      <c r="C131" s="22"/>
      <c r="D131" s="22"/>
      <c r="E131" s="47"/>
      <c r="F131" s="12"/>
      <c r="G131" s="5"/>
      <c r="H131" s="1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>
      <c r="A132" s="18">
        <v>3.0</v>
      </c>
      <c r="B132" s="19" t="s">
        <v>58</v>
      </c>
      <c r="C132" s="19" t="s">
        <v>59</v>
      </c>
      <c r="D132" s="19" t="s">
        <v>60</v>
      </c>
      <c r="E132" s="52">
        <v>23814.0</v>
      </c>
      <c r="F132" s="12"/>
      <c r="G132" s="5"/>
      <c r="H132" s="1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>
      <c r="A133" s="21"/>
      <c r="B133" s="21"/>
      <c r="C133" s="21"/>
      <c r="D133" s="21"/>
      <c r="E133" s="50"/>
      <c r="F133" s="12"/>
      <c r="G133" s="5"/>
      <c r="H133" s="1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>
      <c r="A134" s="22"/>
      <c r="B134" s="21"/>
      <c r="C134" s="22"/>
      <c r="D134" s="22"/>
      <c r="E134" s="47"/>
      <c r="F134" s="12"/>
      <c r="G134" s="5"/>
      <c r="H134" s="1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>
      <c r="A135" s="18">
        <v>4.0</v>
      </c>
      <c r="B135" s="21"/>
      <c r="C135" s="19" t="s">
        <v>62</v>
      </c>
      <c r="D135" s="19" t="s">
        <v>63</v>
      </c>
      <c r="E135" s="52">
        <v>400.0</v>
      </c>
      <c r="F135" s="12"/>
      <c r="G135" s="5"/>
      <c r="H135" s="1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>
      <c r="A136" s="21"/>
      <c r="B136" s="21"/>
      <c r="C136" s="21"/>
      <c r="D136" s="21"/>
      <c r="E136" s="50"/>
      <c r="F136" s="12"/>
      <c r="G136" s="12"/>
      <c r="H136" s="1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>
      <c r="A137" s="22"/>
      <c r="B137" s="21"/>
      <c r="C137" s="22"/>
      <c r="D137" s="22"/>
      <c r="E137" s="47"/>
      <c r="F137" s="12"/>
      <c r="G137" s="12"/>
      <c r="H137" s="1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>
      <c r="A138" s="18">
        <v>5.0</v>
      </c>
      <c r="B138" s="21"/>
      <c r="C138" s="19" t="s">
        <v>82</v>
      </c>
      <c r="D138" s="19" t="s">
        <v>66</v>
      </c>
      <c r="E138" s="52">
        <v>12.0</v>
      </c>
      <c r="F138" s="12"/>
      <c r="G138" s="12"/>
      <c r="H138" s="1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>
      <c r="A139" s="21"/>
      <c r="B139" s="21"/>
      <c r="C139" s="21"/>
      <c r="D139" s="21"/>
      <c r="E139" s="50"/>
      <c r="F139" s="12"/>
      <c r="G139" s="12"/>
      <c r="H139" s="1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ht="21.75" customHeight="1">
      <c r="A140" s="22"/>
      <c r="B140" s="22"/>
      <c r="C140" s="22"/>
      <c r="D140" s="22"/>
      <c r="E140" s="47"/>
      <c r="F140" s="12"/>
      <c r="G140" s="12"/>
      <c r="H140" s="1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>
      <c r="A141" s="18">
        <v>6.0</v>
      </c>
      <c r="B141" s="19" t="s">
        <v>19</v>
      </c>
      <c r="C141" s="19" t="s">
        <v>49</v>
      </c>
      <c r="D141" s="19" t="s">
        <v>49</v>
      </c>
      <c r="E141" s="60">
        <v>0.8</v>
      </c>
      <c r="F141" s="12"/>
      <c r="G141" s="12"/>
      <c r="H141" s="1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>
      <c r="A142" s="21"/>
      <c r="B142" s="21"/>
      <c r="C142" s="21"/>
      <c r="D142" s="21"/>
      <c r="E142" s="50"/>
      <c r="F142" s="12"/>
      <c r="G142" s="12"/>
      <c r="H142" s="1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>
      <c r="A143" s="22"/>
      <c r="B143" s="22"/>
      <c r="C143" s="22"/>
      <c r="D143" s="22"/>
      <c r="E143" s="47"/>
      <c r="F143" s="12"/>
      <c r="G143" s="12"/>
      <c r="H143" s="1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>
      <c r="A144" s="18">
        <v>7.0</v>
      </c>
      <c r="B144" s="19" t="s">
        <v>16</v>
      </c>
      <c r="C144" s="19" t="s">
        <v>54</v>
      </c>
      <c r="D144" s="19" t="s">
        <v>54</v>
      </c>
      <c r="E144" s="60">
        <v>0.8</v>
      </c>
      <c r="F144" s="12"/>
      <c r="G144" s="12"/>
      <c r="H144" s="1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>
      <c r="A145" s="21"/>
      <c r="B145" s="21"/>
      <c r="C145" s="21"/>
      <c r="D145" s="21"/>
      <c r="E145" s="50"/>
      <c r="F145" s="12"/>
      <c r="G145" s="12"/>
      <c r="H145" s="1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>
      <c r="A146" s="22"/>
      <c r="B146" s="21"/>
      <c r="C146" s="22"/>
      <c r="D146" s="22"/>
      <c r="E146" s="47"/>
      <c r="F146" s="12"/>
      <c r="G146" s="12"/>
      <c r="H146" s="1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>
      <c r="A147" s="18">
        <v>8.0</v>
      </c>
      <c r="B147" s="21"/>
      <c r="C147" s="62" t="s">
        <v>107</v>
      </c>
      <c r="D147" s="62" t="s">
        <v>108</v>
      </c>
      <c r="E147" s="70">
        <v>1.0</v>
      </c>
      <c r="F147" s="12"/>
      <c r="G147" s="1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>
      <c r="A148" s="21"/>
      <c r="B148" s="21"/>
      <c r="C148" s="21"/>
      <c r="D148" s="21"/>
      <c r="E148" s="50"/>
      <c r="F148" s="12"/>
      <c r="G148" s="1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>
      <c r="A149" s="22"/>
      <c r="B149" s="22"/>
      <c r="C149" s="22"/>
      <c r="D149" s="22"/>
      <c r="E149" s="47"/>
      <c r="F149" s="12"/>
      <c r="G149" s="1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>
      <c r="A150" s="23"/>
      <c r="B150" s="23"/>
      <c r="C150" s="5"/>
      <c r="D150" s="5"/>
      <c r="E150" s="5"/>
      <c r="F150" s="12"/>
      <c r="G150" s="1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>
      <c r="A151" s="5"/>
      <c r="B151" s="5"/>
      <c r="C151" s="5"/>
      <c r="D151" s="5"/>
      <c r="E151" s="5"/>
      <c r="F151" s="12"/>
      <c r="G151" s="1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>
      <c r="A152" s="5"/>
      <c r="B152" s="5"/>
      <c r="C152" s="5"/>
      <c r="D152" s="5"/>
      <c r="E152" s="5"/>
      <c r="F152" s="12"/>
      <c r="G152" s="1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>
      <c r="A153" s="5"/>
      <c r="B153" s="5"/>
      <c r="C153" s="5"/>
      <c r="D153" s="5"/>
      <c r="E153" s="5"/>
      <c r="F153" s="5"/>
      <c r="G153" s="1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>
      <c r="A154" s="5"/>
      <c r="B154" s="5"/>
      <c r="C154" s="5"/>
      <c r="D154" s="5"/>
      <c r="E154" s="5"/>
      <c r="F154" s="5"/>
      <c r="G154" s="12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>
      <c r="A155" s="5"/>
      <c r="B155" s="5"/>
      <c r="C155" s="5"/>
      <c r="D155" s="5"/>
      <c r="E155" s="5"/>
      <c r="F155" s="5"/>
      <c r="G155" s="1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>
      <c r="A156" s="5"/>
      <c r="B156" s="5"/>
      <c r="C156" s="5"/>
      <c r="D156" s="5"/>
      <c r="E156" s="5"/>
      <c r="F156" s="5"/>
      <c r="G156" s="1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>
      <c r="A157" s="5"/>
      <c r="B157" s="5"/>
      <c r="C157" s="5"/>
      <c r="D157" s="5"/>
      <c r="E157" s="5"/>
      <c r="F157" s="5"/>
      <c r="G157" s="1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>
      <c r="A158" s="5"/>
      <c r="B158" s="5"/>
      <c r="C158" s="5"/>
      <c r="D158" s="5"/>
      <c r="E158" s="5"/>
      <c r="F158" s="5"/>
      <c r="G158" s="1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>
      <c r="A159" s="5"/>
      <c r="B159" s="5"/>
      <c r="C159" s="5"/>
      <c r="D159" s="5"/>
      <c r="E159" s="5"/>
      <c r="F159" s="5"/>
      <c r="G159" s="1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>
      <c r="A160" s="5"/>
      <c r="B160" s="5"/>
      <c r="C160" s="5"/>
      <c r="D160" s="5"/>
      <c r="E160" s="5"/>
      <c r="F160" s="5"/>
      <c r="G160" s="1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>
      <c r="A161" s="5"/>
      <c r="B161" s="5"/>
      <c r="C161" s="5"/>
      <c r="D161" s="5"/>
      <c r="E161" s="5"/>
      <c r="F161" s="5"/>
      <c r="G161" s="1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</row>
    <row r="100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</row>
    <row r="100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</row>
    <row r="1005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</row>
    <row r="1006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</row>
    <row r="1007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</row>
    <row r="1008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</row>
    <row r="1009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</row>
    <row r="1010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</row>
    <row r="1011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</row>
    <row r="1012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</row>
    <row r="101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</row>
    <row r="101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</row>
    <row r="1015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</row>
    <row r="1016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</row>
    <row r="1017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</row>
    <row r="1018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</row>
    <row r="1019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</row>
    <row r="1020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</row>
    <row r="1021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</row>
    <row r="1022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</row>
    <row r="102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</row>
    <row r="102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</row>
  </sheetData>
  <mergeCells count="163">
    <mergeCell ref="C9:C12"/>
    <mergeCell ref="C13:C16"/>
    <mergeCell ref="D13:D16"/>
    <mergeCell ref="E13:E16"/>
    <mergeCell ref="A17:A20"/>
    <mergeCell ref="C17:C20"/>
    <mergeCell ref="D17:D20"/>
    <mergeCell ref="E17:E20"/>
    <mergeCell ref="A21:A24"/>
    <mergeCell ref="C21:C24"/>
    <mergeCell ref="D21:D24"/>
    <mergeCell ref="E21:E24"/>
    <mergeCell ref="D25:D28"/>
    <mergeCell ref="E25:E28"/>
    <mergeCell ref="A25:A28"/>
    <mergeCell ref="C25:C28"/>
    <mergeCell ref="D29:D32"/>
    <mergeCell ref="E29:E32"/>
    <mergeCell ref="D33:D36"/>
    <mergeCell ref="E33:E36"/>
    <mergeCell ref="D37:D40"/>
    <mergeCell ref="E37:E40"/>
    <mergeCell ref="C3:F4"/>
    <mergeCell ref="A7:E7"/>
    <mergeCell ref="A9:A12"/>
    <mergeCell ref="B9:B32"/>
    <mergeCell ref="D9:D12"/>
    <mergeCell ref="E9:E12"/>
    <mergeCell ref="A13:A16"/>
    <mergeCell ref="C37:C40"/>
    <mergeCell ref="C41:C44"/>
    <mergeCell ref="D41:D44"/>
    <mergeCell ref="E41:E44"/>
    <mergeCell ref="A45:A48"/>
    <mergeCell ref="C45:C48"/>
    <mergeCell ref="D45:D48"/>
    <mergeCell ref="E45:E48"/>
    <mergeCell ref="A29:A32"/>
    <mergeCell ref="C29:C32"/>
    <mergeCell ref="A33:A36"/>
    <mergeCell ref="B33:B48"/>
    <mergeCell ref="C33:C36"/>
    <mergeCell ref="A37:A40"/>
    <mergeCell ref="A41:A44"/>
    <mergeCell ref="A49:A52"/>
    <mergeCell ref="B49:B52"/>
    <mergeCell ref="C49:C52"/>
    <mergeCell ref="D49:D52"/>
    <mergeCell ref="E49:E52"/>
    <mergeCell ref="A54:F54"/>
    <mergeCell ref="E55:F55"/>
    <mergeCell ref="A80:A82"/>
    <mergeCell ref="A83:A85"/>
    <mergeCell ref="A65:A67"/>
    <mergeCell ref="A68:A70"/>
    <mergeCell ref="B68:B76"/>
    <mergeCell ref="A71:A73"/>
    <mergeCell ref="A74:A76"/>
    <mergeCell ref="A77:A79"/>
    <mergeCell ref="B77:B94"/>
    <mergeCell ref="D104:D106"/>
    <mergeCell ref="D107:D109"/>
    <mergeCell ref="D80:D82"/>
    <mergeCell ref="D83:D85"/>
    <mergeCell ref="D86:D88"/>
    <mergeCell ref="D89:D91"/>
    <mergeCell ref="D92:D94"/>
    <mergeCell ref="D98:D100"/>
    <mergeCell ref="D101:D103"/>
    <mergeCell ref="A92:A94"/>
    <mergeCell ref="A98:A100"/>
    <mergeCell ref="B98:B103"/>
    <mergeCell ref="A101:A103"/>
    <mergeCell ref="A104:A106"/>
    <mergeCell ref="B104:B109"/>
    <mergeCell ref="A107:A109"/>
    <mergeCell ref="A129:A131"/>
    <mergeCell ref="A132:A134"/>
    <mergeCell ref="B132:B140"/>
    <mergeCell ref="A135:A137"/>
    <mergeCell ref="A138:A140"/>
    <mergeCell ref="A141:A143"/>
    <mergeCell ref="B141:B143"/>
    <mergeCell ref="A144:A146"/>
    <mergeCell ref="B144:B149"/>
    <mergeCell ref="A147:A149"/>
    <mergeCell ref="A113:A115"/>
    <mergeCell ref="B113:B115"/>
    <mergeCell ref="A116:A118"/>
    <mergeCell ref="B116:B121"/>
    <mergeCell ref="A119:A121"/>
    <mergeCell ref="A126:A128"/>
    <mergeCell ref="B126:B131"/>
    <mergeCell ref="C129:C131"/>
    <mergeCell ref="C132:C134"/>
    <mergeCell ref="C135:C137"/>
    <mergeCell ref="C138:C140"/>
    <mergeCell ref="C141:C143"/>
    <mergeCell ref="C144:C146"/>
    <mergeCell ref="C147:C149"/>
    <mergeCell ref="C101:C103"/>
    <mergeCell ref="C104:C106"/>
    <mergeCell ref="C107:C109"/>
    <mergeCell ref="C113:C115"/>
    <mergeCell ref="C116:C118"/>
    <mergeCell ref="C119:C121"/>
    <mergeCell ref="C126:C128"/>
    <mergeCell ref="D144:D146"/>
    <mergeCell ref="D147:D149"/>
    <mergeCell ref="D135:D137"/>
    <mergeCell ref="E135:E137"/>
    <mergeCell ref="D138:D140"/>
    <mergeCell ref="E138:E140"/>
    <mergeCell ref="D141:D143"/>
    <mergeCell ref="E141:E143"/>
    <mergeCell ref="E144:E146"/>
    <mergeCell ref="E147:E149"/>
    <mergeCell ref="A56:A58"/>
    <mergeCell ref="B56:B61"/>
    <mergeCell ref="C56:C58"/>
    <mergeCell ref="D56:D58"/>
    <mergeCell ref="A59:A61"/>
    <mergeCell ref="C59:C61"/>
    <mergeCell ref="D59:D61"/>
    <mergeCell ref="A62:A64"/>
    <mergeCell ref="B62:B64"/>
    <mergeCell ref="C62:C64"/>
    <mergeCell ref="D62:D64"/>
    <mergeCell ref="B65:B67"/>
    <mergeCell ref="C65:C67"/>
    <mergeCell ref="D65:D67"/>
    <mergeCell ref="C68:C70"/>
    <mergeCell ref="D68:D70"/>
    <mergeCell ref="C71:C73"/>
    <mergeCell ref="D71:D73"/>
    <mergeCell ref="C74:C76"/>
    <mergeCell ref="D74:D76"/>
    <mergeCell ref="D77:D79"/>
    <mergeCell ref="A86:A88"/>
    <mergeCell ref="A89:A91"/>
    <mergeCell ref="A96:F96"/>
    <mergeCell ref="E97:F97"/>
    <mergeCell ref="C77:C79"/>
    <mergeCell ref="C80:C82"/>
    <mergeCell ref="C83:C85"/>
    <mergeCell ref="C86:C88"/>
    <mergeCell ref="C89:C91"/>
    <mergeCell ref="C92:C94"/>
    <mergeCell ref="C98:C100"/>
    <mergeCell ref="A110:A112"/>
    <mergeCell ref="B110:B112"/>
    <mergeCell ref="C110:C112"/>
    <mergeCell ref="D110:D112"/>
    <mergeCell ref="D113:D115"/>
    <mergeCell ref="D116:D118"/>
    <mergeCell ref="A124:E124"/>
    <mergeCell ref="D119:D121"/>
    <mergeCell ref="D126:D128"/>
    <mergeCell ref="E126:E128"/>
    <mergeCell ref="D129:D131"/>
    <mergeCell ref="E129:E131"/>
    <mergeCell ref="D132:D134"/>
    <mergeCell ref="E132:E13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3" width="26.88"/>
    <col customWidth="1" min="4" max="4" width="30.25"/>
    <col customWidth="1" min="5" max="5" width="12.63"/>
    <col customWidth="1" min="7" max="7" width="44.13"/>
    <col customWidth="1" min="8" max="8" width="3.63"/>
    <col customWidth="1" min="10" max="10" width="9.0"/>
    <col customWidth="1" min="11" max="11" width="7.38"/>
    <col customWidth="1" min="12" max="12" width="6.13"/>
  </cols>
  <sheetData>
    <row r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>
      <c r="A3" s="71"/>
      <c r="B3" s="71"/>
      <c r="C3" s="72" t="s">
        <v>11</v>
      </c>
      <c r="D3" s="7"/>
      <c r="E3" s="7"/>
      <c r="F3" s="8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</row>
    <row r="4">
      <c r="A4" s="71"/>
      <c r="B4" s="71"/>
      <c r="C4" s="9"/>
      <c r="D4" s="10"/>
      <c r="E4" s="10"/>
      <c r="F4" s="1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</row>
    <row r="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>
      <c r="A6" s="73"/>
      <c r="B6" s="73"/>
      <c r="C6" s="73"/>
      <c r="D6" s="73"/>
      <c r="E6" s="73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</row>
    <row r="7">
      <c r="A7" s="74" t="s">
        <v>12</v>
      </c>
      <c r="B7" s="14"/>
      <c r="C7" s="14"/>
      <c r="D7" s="14"/>
      <c r="E7" s="15"/>
      <c r="F7" s="75" t="s">
        <v>118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>
      <c r="A8" s="76"/>
      <c r="B8" s="77" t="s">
        <v>13</v>
      </c>
      <c r="C8" s="78" t="s">
        <v>14</v>
      </c>
      <c r="D8" s="79" t="s">
        <v>15</v>
      </c>
      <c r="E8" s="80">
        <v>2022.0</v>
      </c>
      <c r="F8" s="8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</row>
    <row r="9" ht="10.5" customHeight="1">
      <c r="A9" s="82">
        <v>1.0</v>
      </c>
      <c r="B9" s="83" t="s">
        <v>16</v>
      </c>
      <c r="C9" s="84" t="s">
        <v>99</v>
      </c>
      <c r="D9" s="85" t="s">
        <v>119</v>
      </c>
      <c r="E9" s="86">
        <v>1.0</v>
      </c>
      <c r="F9" s="8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</row>
    <row r="10" ht="10.5" customHeight="1">
      <c r="A10" s="21"/>
      <c r="B10" s="21"/>
      <c r="C10" s="21"/>
      <c r="D10" s="50"/>
      <c r="E10" s="50"/>
      <c r="F10" s="8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ht="10.5" customHeight="1">
      <c r="A11" s="21"/>
      <c r="B11" s="21"/>
      <c r="C11" s="21"/>
      <c r="D11" s="50"/>
      <c r="E11" s="50"/>
      <c r="F11" s="8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ht="10.5" customHeight="1">
      <c r="A12" s="21"/>
      <c r="B12" s="21"/>
      <c r="C12" s="21"/>
      <c r="D12" s="50"/>
      <c r="E12" s="50"/>
      <c r="F12" s="8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</row>
    <row r="13" ht="10.5" customHeight="1">
      <c r="A13" s="21"/>
      <c r="B13" s="21"/>
      <c r="C13" s="22"/>
      <c r="D13" s="47"/>
      <c r="E13" s="47"/>
      <c r="F13" s="8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</row>
    <row r="14" ht="10.5" customHeight="1">
      <c r="A14" s="82">
        <v>2.0</v>
      </c>
      <c r="B14" s="21"/>
      <c r="C14" s="87" t="s">
        <v>97</v>
      </c>
      <c r="D14" s="88" t="s">
        <v>98</v>
      </c>
      <c r="E14" s="86">
        <v>1.0</v>
      </c>
      <c r="F14" s="8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</row>
    <row r="15" ht="10.5" customHeight="1">
      <c r="A15" s="21"/>
      <c r="B15" s="21"/>
      <c r="C15" s="21"/>
      <c r="D15" s="50"/>
      <c r="E15" s="50"/>
      <c r="F15" s="8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</row>
    <row r="16" ht="10.5" customHeight="1">
      <c r="A16" s="21"/>
      <c r="B16" s="21"/>
      <c r="C16" s="21"/>
      <c r="D16" s="50"/>
      <c r="E16" s="50"/>
      <c r="F16" s="8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</row>
    <row r="17" ht="12.75" customHeight="1">
      <c r="A17" s="22"/>
      <c r="B17" s="21"/>
      <c r="C17" s="22"/>
      <c r="D17" s="47"/>
      <c r="E17" s="47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</row>
    <row r="18" ht="12.75" customHeight="1">
      <c r="A18" s="89">
        <v>3.0</v>
      </c>
      <c r="B18" s="21"/>
      <c r="C18" s="90" t="s">
        <v>120</v>
      </c>
      <c r="D18" s="91" t="s">
        <v>121</v>
      </c>
      <c r="E18" s="9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</row>
    <row r="19" ht="12.75" customHeight="1">
      <c r="A19" s="21"/>
      <c r="B19" s="21"/>
      <c r="C19" s="21"/>
      <c r="D19" s="50"/>
      <c r="E19" s="50"/>
      <c r="F19" s="75" t="s">
        <v>122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</row>
    <row r="20" ht="12.75" customHeight="1">
      <c r="A20" s="21"/>
      <c r="B20" s="21"/>
      <c r="C20" s="21"/>
      <c r="D20" s="50"/>
      <c r="E20" s="50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  <row r="21" ht="12.0" customHeight="1">
      <c r="A21" s="22"/>
      <c r="B21" s="21"/>
      <c r="C21" s="22"/>
      <c r="D21" s="47"/>
      <c r="E21" s="47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</row>
    <row r="22" ht="12.0" customHeight="1">
      <c r="A22" s="89">
        <v>4.0</v>
      </c>
      <c r="B22" s="21"/>
      <c r="C22" s="87" t="s">
        <v>101</v>
      </c>
      <c r="D22" s="88" t="s">
        <v>123</v>
      </c>
      <c r="E22" s="86">
        <v>1.0</v>
      </c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</row>
    <row r="23" ht="12.0" customHeight="1">
      <c r="A23" s="21"/>
      <c r="B23" s="21"/>
      <c r="C23" s="21"/>
      <c r="D23" s="50"/>
      <c r="E23" s="50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</row>
    <row r="24" ht="12.0" customHeight="1">
      <c r="A24" s="21"/>
      <c r="B24" s="21"/>
      <c r="C24" s="21"/>
      <c r="D24" s="50"/>
      <c r="E24" s="50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</row>
    <row r="25" ht="12.0" customHeight="1">
      <c r="A25" s="21"/>
      <c r="B25" s="21"/>
      <c r="C25" s="22"/>
      <c r="D25" s="47"/>
      <c r="E25" s="47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</row>
    <row r="26" ht="12.0" customHeight="1">
      <c r="A26" s="82">
        <v>5.0</v>
      </c>
      <c r="B26" s="21"/>
      <c r="C26" s="87" t="s">
        <v>103</v>
      </c>
      <c r="D26" s="92" t="s">
        <v>104</v>
      </c>
      <c r="E26" s="86">
        <v>1.0</v>
      </c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ht="12.0" customHeight="1">
      <c r="A27" s="21"/>
      <c r="B27" s="21"/>
      <c r="C27" s="21"/>
      <c r="D27" s="50"/>
      <c r="E27" s="50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ht="12.0" customHeight="1">
      <c r="A28" s="21"/>
      <c r="B28" s="21"/>
      <c r="C28" s="21"/>
      <c r="D28" s="50"/>
      <c r="E28" s="50"/>
      <c r="F28" s="8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ht="12.0" customHeight="1">
      <c r="A29" s="21"/>
      <c r="B29" s="21"/>
      <c r="C29" s="22"/>
      <c r="D29" s="47"/>
      <c r="E29" s="47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</row>
    <row r="30" ht="12.0" customHeight="1">
      <c r="A30" s="82">
        <v>6.0</v>
      </c>
      <c r="B30" s="21"/>
      <c r="C30" s="87" t="s">
        <v>105</v>
      </c>
      <c r="D30" s="88" t="s">
        <v>106</v>
      </c>
      <c r="E30" s="86">
        <v>1.0</v>
      </c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</row>
    <row r="31" ht="12.0" customHeight="1">
      <c r="A31" s="21"/>
      <c r="B31" s="21"/>
      <c r="C31" s="21"/>
      <c r="D31" s="50"/>
      <c r="E31" s="50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</row>
    <row r="32" ht="12.0" customHeight="1">
      <c r="A32" s="21"/>
      <c r="B32" s="21"/>
      <c r="C32" s="21"/>
      <c r="D32" s="50"/>
      <c r="E32" s="50"/>
      <c r="F32" s="8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</row>
    <row r="33" ht="9.75" customHeight="1">
      <c r="A33" s="21"/>
      <c r="B33" s="21"/>
      <c r="C33" s="22"/>
      <c r="D33" s="47"/>
      <c r="E33" s="47"/>
      <c r="F33" s="8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</row>
    <row r="34" ht="9.75" customHeight="1">
      <c r="A34" s="82">
        <v>7.0</v>
      </c>
      <c r="B34" s="21"/>
      <c r="C34" s="87" t="s">
        <v>107</v>
      </c>
      <c r="D34" s="88" t="s">
        <v>108</v>
      </c>
      <c r="E34" s="86">
        <v>1.0</v>
      </c>
      <c r="F34" s="8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</row>
    <row r="35" ht="9.75" customHeight="1">
      <c r="A35" s="21"/>
      <c r="B35" s="21"/>
      <c r="C35" s="21"/>
      <c r="D35" s="50"/>
      <c r="E35" s="50"/>
      <c r="F35" s="8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</row>
    <row r="36" ht="9.75" customHeight="1">
      <c r="A36" s="21"/>
      <c r="B36" s="21"/>
      <c r="C36" s="21"/>
      <c r="D36" s="50"/>
      <c r="E36" s="50"/>
      <c r="F36" s="8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</row>
    <row r="37" ht="9.75" customHeight="1">
      <c r="A37" s="22"/>
      <c r="B37" s="22"/>
      <c r="C37" s="22"/>
      <c r="D37" s="47"/>
      <c r="E37" s="47"/>
      <c r="F37" s="8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</row>
    <row r="38" ht="9.75" customHeight="1">
      <c r="A38" s="89">
        <v>8.0</v>
      </c>
      <c r="B38" s="93" t="s">
        <v>19</v>
      </c>
      <c r="C38" s="87" t="s">
        <v>20</v>
      </c>
      <c r="D38" s="88" t="s">
        <v>21</v>
      </c>
      <c r="E38" s="86">
        <v>1.0</v>
      </c>
      <c r="F38" s="8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</row>
    <row r="39" ht="9.75" customHeight="1">
      <c r="A39" s="21"/>
      <c r="B39" s="94"/>
      <c r="C39" s="21"/>
      <c r="D39" s="50"/>
      <c r="E39" s="50"/>
      <c r="F39" s="8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</row>
    <row r="40" ht="9.75" customHeight="1">
      <c r="A40" s="21"/>
      <c r="B40" s="94"/>
      <c r="C40" s="21"/>
      <c r="D40" s="50"/>
      <c r="E40" s="50"/>
      <c r="F40" s="8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</row>
    <row r="41" ht="9.75" customHeight="1">
      <c r="A41" s="21"/>
      <c r="B41" s="94"/>
      <c r="C41" s="22"/>
      <c r="D41" s="47"/>
      <c r="E41" s="47"/>
      <c r="F41" s="8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ht="9.75" customHeight="1">
      <c r="A42" s="82">
        <v>9.0</v>
      </c>
      <c r="B42" s="94"/>
      <c r="C42" s="87" t="s">
        <v>22</v>
      </c>
      <c r="D42" s="88" t="s">
        <v>23</v>
      </c>
      <c r="E42" s="86">
        <v>1.0</v>
      </c>
      <c r="F42" s="8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ht="9.75" customHeight="1">
      <c r="A43" s="21"/>
      <c r="B43" s="94"/>
      <c r="C43" s="21"/>
      <c r="D43" s="50"/>
      <c r="E43" s="50"/>
      <c r="F43" s="8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ht="9.75" customHeight="1">
      <c r="A44" s="21"/>
      <c r="B44" s="94"/>
      <c r="C44" s="21"/>
      <c r="D44" s="50"/>
      <c r="E44" s="50"/>
      <c r="F44" s="8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ht="9.75" customHeight="1">
      <c r="A45" s="21"/>
      <c r="B45" s="94"/>
      <c r="C45" s="22"/>
      <c r="D45" s="47"/>
      <c r="E45" s="47"/>
      <c r="F45" s="8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</row>
    <row r="46" ht="9.75" customHeight="1">
      <c r="A46" s="82">
        <v>10.0</v>
      </c>
      <c r="B46" s="94"/>
      <c r="C46" s="87" t="s">
        <v>109</v>
      </c>
      <c r="D46" s="88" t="s">
        <v>110</v>
      </c>
      <c r="E46" s="86">
        <v>1.0</v>
      </c>
      <c r="F46" s="8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</row>
    <row r="47" ht="9.75" customHeight="1">
      <c r="A47" s="21"/>
      <c r="B47" s="94"/>
      <c r="C47" s="21"/>
      <c r="D47" s="50"/>
      <c r="E47" s="50"/>
      <c r="F47" s="8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</row>
    <row r="48" ht="9.75" customHeight="1">
      <c r="A48" s="21"/>
      <c r="B48" s="94"/>
      <c r="C48" s="21"/>
      <c r="D48" s="50"/>
      <c r="E48" s="50"/>
      <c r="F48" s="8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</row>
    <row r="49" ht="9.75" customHeight="1">
      <c r="A49" s="21"/>
      <c r="B49" s="94"/>
      <c r="C49" s="22"/>
      <c r="D49" s="47"/>
      <c r="E49" s="47"/>
      <c r="F49" s="8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</row>
    <row r="50" ht="9.75" customHeight="1">
      <c r="A50" s="95">
        <v>11.0</v>
      </c>
      <c r="B50" s="94"/>
      <c r="C50" s="87" t="s">
        <v>111</v>
      </c>
      <c r="D50" s="88" t="s">
        <v>112</v>
      </c>
      <c r="E50" s="86">
        <v>1.0</v>
      </c>
      <c r="F50" s="8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</row>
    <row r="51" ht="9.75" customHeight="1">
      <c r="A51" s="94"/>
      <c r="B51" s="94"/>
      <c r="C51" s="21"/>
      <c r="D51" s="50"/>
      <c r="E51" s="50"/>
      <c r="F51" s="8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</row>
    <row r="52" ht="9.75" customHeight="1">
      <c r="A52" s="94"/>
      <c r="B52" s="94"/>
      <c r="C52" s="21"/>
      <c r="D52" s="50"/>
      <c r="E52" s="50"/>
      <c r="F52" s="8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</row>
    <row r="53">
      <c r="A53" s="94"/>
      <c r="B53" s="94"/>
      <c r="C53" s="22"/>
      <c r="D53" s="47"/>
      <c r="E53" s="47"/>
      <c r="F53" s="96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>
      <c r="A54" s="95">
        <v>12.0</v>
      </c>
      <c r="B54" s="97" t="s">
        <v>24</v>
      </c>
      <c r="C54" s="87" t="s">
        <v>25</v>
      </c>
      <c r="D54" s="88" t="s">
        <v>26</v>
      </c>
      <c r="E54" s="86">
        <v>1.0</v>
      </c>
      <c r="F54" s="81"/>
      <c r="G54" s="81"/>
      <c r="H54" s="8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</row>
    <row r="55">
      <c r="A55" s="94"/>
      <c r="B55" s="21"/>
      <c r="C55" s="21"/>
      <c r="D55" s="50"/>
      <c r="E55" s="50"/>
      <c r="F55" s="81"/>
      <c r="G55" s="81"/>
      <c r="H55" s="81"/>
      <c r="I55" s="98"/>
      <c r="J55" s="99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>
      <c r="A56" s="94"/>
      <c r="B56" s="21"/>
      <c r="C56" s="21"/>
      <c r="D56" s="50"/>
      <c r="E56" s="50"/>
      <c r="F56" s="81"/>
      <c r="G56" s="71"/>
      <c r="H56" s="8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</row>
    <row r="57">
      <c r="A57" s="100"/>
      <c r="B57" s="22"/>
      <c r="C57" s="22"/>
      <c r="D57" s="47"/>
      <c r="E57" s="47"/>
      <c r="F57" s="81"/>
      <c r="G57" s="81"/>
      <c r="H57" s="8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</row>
    <row r="58" ht="33.0" customHeight="1">
      <c r="A58" s="71"/>
      <c r="B58" s="71"/>
      <c r="C58" s="71"/>
      <c r="D58" s="71"/>
      <c r="E58" s="71"/>
      <c r="F58" s="71"/>
      <c r="G58" s="71"/>
      <c r="H58" s="8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</row>
    <row r="59">
      <c r="A59" s="74" t="s">
        <v>27</v>
      </c>
      <c r="B59" s="14"/>
      <c r="C59" s="14"/>
      <c r="D59" s="14"/>
      <c r="E59" s="14"/>
      <c r="F59" s="15"/>
      <c r="G59" s="101" t="s">
        <v>124</v>
      </c>
      <c r="H59" s="81"/>
      <c r="I59" s="98"/>
      <c r="J59" s="99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</row>
    <row r="60">
      <c r="A60" s="102"/>
      <c r="B60" s="80" t="s">
        <v>13</v>
      </c>
      <c r="C60" s="80" t="s">
        <v>14</v>
      </c>
      <c r="D60" s="80" t="s">
        <v>15</v>
      </c>
      <c r="E60" s="103">
        <v>2023.0</v>
      </c>
      <c r="F60" s="45"/>
      <c r="G60" s="81"/>
      <c r="H60" s="81"/>
      <c r="I60" s="98"/>
      <c r="J60" s="99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</row>
    <row r="61">
      <c r="A61" s="89">
        <v>1.0</v>
      </c>
      <c r="B61" s="104" t="s">
        <v>30</v>
      </c>
      <c r="C61" s="105" t="s">
        <v>38</v>
      </c>
      <c r="D61" s="104" t="s">
        <v>76</v>
      </c>
      <c r="E61" s="106" t="s">
        <v>33</v>
      </c>
      <c r="F61" s="107">
        <v>2.0</v>
      </c>
      <c r="G61" s="81"/>
      <c r="H61" s="81"/>
      <c r="I61" s="98"/>
      <c r="J61" s="99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</row>
    <row r="62">
      <c r="A62" s="21"/>
      <c r="B62" s="21"/>
      <c r="C62" s="21"/>
      <c r="D62" s="21"/>
      <c r="E62" s="108" t="s">
        <v>36</v>
      </c>
      <c r="F62" s="107">
        <v>6.0</v>
      </c>
      <c r="G62" s="81"/>
      <c r="H62" s="8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</row>
    <row r="63">
      <c r="A63" s="22"/>
      <c r="B63" s="21"/>
      <c r="C63" s="22"/>
      <c r="D63" s="22"/>
      <c r="E63" s="108" t="s">
        <v>37</v>
      </c>
      <c r="F63" s="108">
        <v>8.0</v>
      </c>
      <c r="G63" s="71"/>
      <c r="H63" s="8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</row>
    <row r="64">
      <c r="A64" s="82">
        <v>2.0</v>
      </c>
      <c r="B64" s="21"/>
      <c r="C64" s="87" t="s">
        <v>31</v>
      </c>
      <c r="D64" s="109" t="s">
        <v>32</v>
      </c>
      <c r="E64" s="108" t="s">
        <v>33</v>
      </c>
      <c r="F64" s="108" t="s">
        <v>125</v>
      </c>
      <c r="G64" s="71"/>
      <c r="H64" s="8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</row>
    <row r="65">
      <c r="A65" s="21"/>
      <c r="B65" s="21"/>
      <c r="C65" s="21"/>
      <c r="D65" s="21"/>
      <c r="E65" s="108" t="s">
        <v>36</v>
      </c>
      <c r="F65" s="107">
        <v>108000.0</v>
      </c>
      <c r="G65" s="71"/>
      <c r="H65" s="81"/>
      <c r="I65" s="71"/>
      <c r="J65" s="99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>
      <c r="A66" s="22"/>
      <c r="B66" s="22"/>
      <c r="C66" s="22"/>
      <c r="D66" s="22"/>
      <c r="E66" s="108" t="s">
        <v>37</v>
      </c>
      <c r="F66" s="110">
        <v>108000.0</v>
      </c>
      <c r="G66" s="71"/>
      <c r="H66" s="81"/>
      <c r="I66" s="71"/>
      <c r="J66" s="99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>
      <c r="A67" s="89">
        <v>3.0</v>
      </c>
      <c r="B67" s="109" t="s">
        <v>24</v>
      </c>
      <c r="C67" s="111" t="s">
        <v>126</v>
      </c>
      <c r="D67" s="111" t="s">
        <v>127</v>
      </c>
      <c r="E67" s="108" t="s">
        <v>33</v>
      </c>
      <c r="F67" s="112"/>
      <c r="G67" s="71"/>
      <c r="H67" s="8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>
      <c r="A68" s="21"/>
      <c r="B68" s="21"/>
      <c r="C68" s="21"/>
      <c r="D68" s="21"/>
      <c r="E68" s="108" t="s">
        <v>36</v>
      </c>
      <c r="F68" s="107">
        <v>1.0</v>
      </c>
      <c r="G68" s="71"/>
      <c r="H68" s="8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</row>
    <row r="69">
      <c r="A69" s="22"/>
      <c r="B69" s="22"/>
      <c r="C69" s="22"/>
      <c r="D69" s="22"/>
      <c r="E69" s="108" t="s">
        <v>37</v>
      </c>
      <c r="F69" s="108">
        <v>1.0</v>
      </c>
      <c r="G69" s="71"/>
      <c r="H69" s="8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</row>
    <row r="70">
      <c r="A70" s="89">
        <v>4.0</v>
      </c>
      <c r="B70" s="109" t="s">
        <v>81</v>
      </c>
      <c r="C70" s="109" t="s">
        <v>82</v>
      </c>
      <c r="D70" s="109" t="s">
        <v>83</v>
      </c>
      <c r="E70" s="108" t="s">
        <v>33</v>
      </c>
      <c r="F70" s="112"/>
      <c r="G70" s="71"/>
      <c r="H70" s="8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</row>
    <row r="71">
      <c r="A71" s="21"/>
      <c r="B71" s="21"/>
      <c r="C71" s="21"/>
      <c r="D71" s="21"/>
      <c r="E71" s="108" t="s">
        <v>36</v>
      </c>
      <c r="F71" s="107">
        <v>6.0</v>
      </c>
      <c r="G71" s="71"/>
      <c r="H71" s="8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</row>
    <row r="72">
      <c r="A72" s="22"/>
      <c r="B72" s="22"/>
      <c r="C72" s="22"/>
      <c r="D72" s="22"/>
      <c r="E72" s="108" t="s">
        <v>37</v>
      </c>
      <c r="F72" s="108">
        <v>6.0</v>
      </c>
      <c r="G72" s="71"/>
      <c r="H72" s="8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</row>
    <row r="73">
      <c r="A73" s="89">
        <v>5.0</v>
      </c>
      <c r="B73" s="109" t="s">
        <v>19</v>
      </c>
      <c r="C73" s="87" t="s">
        <v>113</v>
      </c>
      <c r="D73" s="109" t="s">
        <v>113</v>
      </c>
      <c r="E73" s="108" t="s">
        <v>33</v>
      </c>
      <c r="F73" s="107">
        <v>1.0</v>
      </c>
      <c r="G73" s="71"/>
      <c r="H73" s="8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</row>
    <row r="74">
      <c r="A74" s="21"/>
      <c r="B74" s="21"/>
      <c r="C74" s="21"/>
      <c r="D74" s="21"/>
      <c r="E74" s="108" t="s">
        <v>36</v>
      </c>
      <c r="F74" s="112"/>
      <c r="G74" s="71"/>
      <c r="H74" s="8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</row>
    <row r="75">
      <c r="A75" s="22"/>
      <c r="B75" s="21"/>
      <c r="C75" s="22"/>
      <c r="D75" s="22"/>
      <c r="E75" s="108" t="s">
        <v>37</v>
      </c>
      <c r="F75" s="108">
        <v>1.0</v>
      </c>
      <c r="G75" s="71"/>
      <c r="H75" s="8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</row>
    <row r="76">
      <c r="A76" s="89">
        <v>6.0</v>
      </c>
      <c r="B76" s="21"/>
      <c r="C76" s="87" t="s">
        <v>47</v>
      </c>
      <c r="D76" s="109" t="s">
        <v>84</v>
      </c>
      <c r="E76" s="108" t="s">
        <v>33</v>
      </c>
      <c r="F76" s="107">
        <v>1.0</v>
      </c>
      <c r="G76" s="71"/>
      <c r="H76" s="8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</row>
    <row r="77">
      <c r="A77" s="21"/>
      <c r="B77" s="21"/>
      <c r="C77" s="21"/>
      <c r="D77" s="21"/>
      <c r="E77" s="108" t="s">
        <v>36</v>
      </c>
      <c r="F77" s="113"/>
      <c r="G77" s="71"/>
      <c r="H77" s="8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</row>
    <row r="78">
      <c r="A78" s="22"/>
      <c r="B78" s="21"/>
      <c r="C78" s="22"/>
      <c r="D78" s="22"/>
      <c r="E78" s="108" t="s">
        <v>37</v>
      </c>
      <c r="F78" s="108">
        <v>1.0</v>
      </c>
      <c r="G78" s="71"/>
      <c r="H78" s="8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</row>
    <row r="79">
      <c r="A79" s="89">
        <v>7.0</v>
      </c>
      <c r="B79" s="21"/>
      <c r="C79" s="109" t="s">
        <v>49</v>
      </c>
      <c r="D79" s="109" t="s">
        <v>49</v>
      </c>
      <c r="E79" s="108" t="s">
        <v>33</v>
      </c>
      <c r="F79" s="112"/>
      <c r="G79" s="71"/>
      <c r="H79" s="8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</row>
    <row r="80">
      <c r="A80" s="21"/>
      <c r="B80" s="21"/>
      <c r="C80" s="21"/>
      <c r="D80" s="21"/>
      <c r="E80" s="108" t="s">
        <v>36</v>
      </c>
      <c r="F80" s="114">
        <v>0.8</v>
      </c>
      <c r="G80" s="71"/>
      <c r="H80" s="8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</row>
    <row r="81">
      <c r="A81" s="22"/>
      <c r="B81" s="22"/>
      <c r="C81" s="22"/>
      <c r="D81" s="22"/>
      <c r="E81" s="108" t="s">
        <v>37</v>
      </c>
      <c r="F81" s="115">
        <v>0.8</v>
      </c>
      <c r="G81" s="71"/>
      <c r="H81" s="8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</row>
    <row r="82">
      <c r="A82" s="89">
        <v>8.0</v>
      </c>
      <c r="B82" s="109" t="s">
        <v>16</v>
      </c>
      <c r="C82" s="87" t="s">
        <v>50</v>
      </c>
      <c r="D82" s="109" t="s">
        <v>51</v>
      </c>
      <c r="E82" s="108" t="s">
        <v>33</v>
      </c>
      <c r="F82" s="116">
        <v>1.0</v>
      </c>
      <c r="G82" s="71"/>
      <c r="H82" s="8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</row>
    <row r="83">
      <c r="A83" s="21"/>
      <c r="B83" s="21"/>
      <c r="C83" s="21"/>
      <c r="D83" s="21"/>
      <c r="E83" s="108" t="s">
        <v>36</v>
      </c>
      <c r="F83" s="112"/>
      <c r="G83" s="71"/>
      <c r="H83" s="8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</row>
    <row r="84">
      <c r="A84" s="22"/>
      <c r="B84" s="21"/>
      <c r="C84" s="22"/>
      <c r="D84" s="22"/>
      <c r="E84" s="108" t="s">
        <v>37</v>
      </c>
      <c r="F84" s="108">
        <v>1.0</v>
      </c>
      <c r="G84" s="71"/>
      <c r="H84" s="8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</row>
    <row r="85">
      <c r="A85" s="89">
        <v>9.0</v>
      </c>
      <c r="B85" s="21"/>
      <c r="C85" s="87" t="s">
        <v>52</v>
      </c>
      <c r="D85" s="109" t="s">
        <v>53</v>
      </c>
      <c r="E85" s="108" t="s">
        <v>33</v>
      </c>
      <c r="F85" s="116">
        <v>1.0</v>
      </c>
      <c r="G85" s="71"/>
      <c r="H85" s="8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</row>
    <row r="86">
      <c r="A86" s="21"/>
      <c r="B86" s="21"/>
      <c r="C86" s="21"/>
      <c r="D86" s="21"/>
      <c r="E86" s="108" t="s">
        <v>36</v>
      </c>
      <c r="F86" s="113"/>
      <c r="G86" s="71"/>
      <c r="H86" s="8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</row>
    <row r="87">
      <c r="A87" s="22"/>
      <c r="B87" s="21"/>
      <c r="C87" s="22"/>
      <c r="D87" s="22"/>
      <c r="E87" s="108" t="s">
        <v>37</v>
      </c>
      <c r="F87" s="108">
        <v>1.0</v>
      </c>
      <c r="G87" s="71"/>
      <c r="H87" s="81"/>
      <c r="I87" s="117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</row>
    <row r="88">
      <c r="A88" s="89">
        <v>10.0</v>
      </c>
      <c r="B88" s="21"/>
      <c r="C88" s="87" t="s">
        <v>54</v>
      </c>
      <c r="D88" s="109" t="s">
        <v>54</v>
      </c>
      <c r="E88" s="108" t="s">
        <v>33</v>
      </c>
      <c r="F88" s="112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</row>
    <row r="89">
      <c r="A89" s="21"/>
      <c r="B89" s="21"/>
      <c r="C89" s="21"/>
      <c r="D89" s="21"/>
      <c r="E89" s="108" t="s">
        <v>36</v>
      </c>
      <c r="F89" s="114">
        <v>0.8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</row>
    <row r="90">
      <c r="A90" s="22"/>
      <c r="B90" s="21"/>
      <c r="C90" s="22"/>
      <c r="D90" s="22"/>
      <c r="E90" s="108" t="s">
        <v>37</v>
      </c>
      <c r="F90" s="115">
        <v>0.8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</row>
    <row r="91">
      <c r="A91" s="89">
        <v>11.0</v>
      </c>
      <c r="B91" s="21"/>
      <c r="C91" s="87" t="s">
        <v>114</v>
      </c>
      <c r="D91" s="109" t="s">
        <v>115</v>
      </c>
      <c r="E91" s="108" t="s">
        <v>33</v>
      </c>
      <c r="F91" s="116">
        <v>1.0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</row>
    <row r="92">
      <c r="A92" s="21"/>
      <c r="B92" s="21"/>
      <c r="C92" s="21"/>
      <c r="D92" s="21"/>
      <c r="E92" s="108" t="s">
        <v>36</v>
      </c>
      <c r="F92" s="113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</row>
    <row r="93">
      <c r="A93" s="22"/>
      <c r="B93" s="21"/>
      <c r="C93" s="22"/>
      <c r="D93" s="22"/>
      <c r="E93" s="108" t="s">
        <v>37</v>
      </c>
      <c r="F93" s="108">
        <v>1.0</v>
      </c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</row>
    <row r="94">
      <c r="A94" s="118">
        <v>12.0</v>
      </c>
      <c r="B94" s="21"/>
      <c r="C94" s="119" t="s">
        <v>128</v>
      </c>
      <c r="D94" s="120" t="s">
        <v>129</v>
      </c>
      <c r="E94" s="121"/>
      <c r="F94" s="122">
        <v>12.0</v>
      </c>
      <c r="G94" s="75" t="s">
        <v>130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</row>
    <row r="95">
      <c r="A95" s="123">
        <v>13.0</v>
      </c>
      <c r="B95" s="21"/>
      <c r="C95" s="124" t="s">
        <v>128</v>
      </c>
      <c r="D95" s="125" t="s">
        <v>131</v>
      </c>
      <c r="E95" s="108" t="s">
        <v>33</v>
      </c>
      <c r="F95" s="116">
        <v>1.0</v>
      </c>
      <c r="G95" s="8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</row>
    <row r="96">
      <c r="A96" s="21"/>
      <c r="B96" s="21"/>
      <c r="C96" s="21"/>
      <c r="D96" s="50"/>
      <c r="E96" s="108" t="s">
        <v>36</v>
      </c>
      <c r="F96" s="116">
        <v>1.0</v>
      </c>
      <c r="G96" s="8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</row>
    <row r="97">
      <c r="A97" s="22"/>
      <c r="B97" s="21"/>
      <c r="C97" s="21"/>
      <c r="D97" s="50"/>
      <c r="E97" s="108" t="s">
        <v>37</v>
      </c>
      <c r="F97" s="108">
        <v>2.0</v>
      </c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</row>
    <row r="98">
      <c r="A98" s="126">
        <v>14.0</v>
      </c>
      <c r="B98" s="21"/>
      <c r="C98" s="105" t="s">
        <v>116</v>
      </c>
      <c r="D98" s="104" t="s">
        <v>117</v>
      </c>
      <c r="E98" s="108" t="s">
        <v>33</v>
      </c>
      <c r="F98" s="114">
        <v>1.0</v>
      </c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</row>
    <row r="99">
      <c r="A99" s="21"/>
      <c r="B99" s="21"/>
      <c r="C99" s="21"/>
      <c r="D99" s="21"/>
      <c r="E99" s="108" t="s">
        <v>36</v>
      </c>
      <c r="F99" s="114">
        <v>1.0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</row>
    <row r="100">
      <c r="A100" s="22"/>
      <c r="B100" s="21"/>
      <c r="C100" s="22"/>
      <c r="D100" s="22"/>
      <c r="E100" s="108" t="s">
        <v>37</v>
      </c>
      <c r="F100" s="115">
        <v>1.0</v>
      </c>
      <c r="G100" s="81"/>
      <c r="H100" s="8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</row>
    <row r="101">
      <c r="A101" s="127">
        <v>15.0</v>
      </c>
      <c r="B101" s="21"/>
      <c r="C101" s="87" t="s">
        <v>107</v>
      </c>
      <c r="D101" s="109" t="s">
        <v>108</v>
      </c>
      <c r="E101" s="108" t="s">
        <v>33</v>
      </c>
      <c r="F101" s="112"/>
      <c r="G101" s="81"/>
      <c r="H101" s="8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</row>
    <row r="102">
      <c r="A102" s="21"/>
      <c r="B102" s="21"/>
      <c r="C102" s="21"/>
      <c r="D102" s="21"/>
      <c r="E102" s="108" t="s">
        <v>36</v>
      </c>
      <c r="F102" s="128">
        <v>1.0</v>
      </c>
      <c r="G102" s="71"/>
      <c r="H102" s="8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</row>
    <row r="103">
      <c r="A103" s="22"/>
      <c r="B103" s="22"/>
      <c r="C103" s="22"/>
      <c r="D103" s="22"/>
      <c r="E103" s="108" t="s">
        <v>37</v>
      </c>
      <c r="F103" s="110">
        <v>1.0</v>
      </c>
      <c r="G103" s="71"/>
      <c r="H103" s="8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</row>
    <row r="104">
      <c r="A104" s="129"/>
      <c r="B104" s="130"/>
      <c r="C104" s="131"/>
      <c r="D104" s="131"/>
      <c r="E104" s="130"/>
      <c r="F104" s="130"/>
      <c r="G104" s="71"/>
      <c r="H104" s="81"/>
      <c r="I104" s="71"/>
      <c r="J104" s="99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</row>
    <row r="105">
      <c r="A105" s="74" t="s">
        <v>55</v>
      </c>
      <c r="B105" s="14"/>
      <c r="C105" s="14"/>
      <c r="D105" s="14"/>
      <c r="E105" s="14"/>
      <c r="F105" s="15"/>
      <c r="G105" s="71"/>
      <c r="H105" s="81"/>
      <c r="I105" s="71"/>
      <c r="J105" s="99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</row>
    <row r="106">
      <c r="A106" s="102"/>
      <c r="B106" s="132" t="s">
        <v>13</v>
      </c>
      <c r="C106" s="132" t="s">
        <v>14</v>
      </c>
      <c r="D106" s="132" t="s">
        <v>15</v>
      </c>
      <c r="E106" s="133">
        <v>2023.0</v>
      </c>
      <c r="F106" s="15"/>
      <c r="G106" s="71"/>
      <c r="H106" s="81"/>
      <c r="I106" s="71"/>
      <c r="J106" s="99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</row>
    <row r="107">
      <c r="A107" s="134">
        <v>1.0</v>
      </c>
      <c r="B107" s="109" t="s">
        <v>30</v>
      </c>
      <c r="C107" s="109" t="s">
        <v>31</v>
      </c>
      <c r="D107" s="109" t="s">
        <v>32</v>
      </c>
      <c r="E107" s="108" t="s">
        <v>33</v>
      </c>
      <c r="F107" s="128">
        <v>113400.0</v>
      </c>
      <c r="G107" s="71"/>
      <c r="H107" s="8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</row>
    <row r="108">
      <c r="A108" s="21"/>
      <c r="B108" s="21"/>
      <c r="C108" s="21"/>
      <c r="D108" s="21"/>
      <c r="E108" s="108" t="s">
        <v>36</v>
      </c>
      <c r="F108" s="110">
        <v>113400.0</v>
      </c>
      <c r="G108" s="99" t="s">
        <v>132</v>
      </c>
      <c r="H108" s="81"/>
      <c r="I108" s="135"/>
      <c r="J108" s="99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</row>
    <row r="109">
      <c r="A109" s="22"/>
      <c r="B109" s="21"/>
      <c r="C109" s="22"/>
      <c r="D109" s="22"/>
      <c r="E109" s="108" t="s">
        <v>37</v>
      </c>
      <c r="F109" s="110">
        <v>226800.0</v>
      </c>
      <c r="G109" s="71"/>
      <c r="H109" s="81"/>
      <c r="I109" s="136"/>
      <c r="J109" s="99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</row>
    <row r="110">
      <c r="A110" s="134">
        <v>2.0</v>
      </c>
      <c r="B110" s="21"/>
      <c r="C110" s="109" t="s">
        <v>38</v>
      </c>
      <c r="D110" s="109" t="s">
        <v>76</v>
      </c>
      <c r="E110" s="108" t="s">
        <v>33</v>
      </c>
      <c r="F110" s="116">
        <v>12.0</v>
      </c>
      <c r="G110" s="71"/>
      <c r="H110" s="81"/>
      <c r="I110" s="99"/>
      <c r="J110" s="117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</row>
    <row r="111">
      <c r="A111" s="21"/>
      <c r="B111" s="21"/>
      <c r="C111" s="21"/>
      <c r="D111" s="21"/>
      <c r="E111" s="108" t="s">
        <v>36</v>
      </c>
      <c r="F111" s="108">
        <v>12.0</v>
      </c>
      <c r="G111" s="99" t="s">
        <v>132</v>
      </c>
      <c r="H111" s="8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</row>
    <row r="112">
      <c r="A112" s="22"/>
      <c r="B112" s="22"/>
      <c r="C112" s="22"/>
      <c r="D112" s="22"/>
      <c r="E112" s="108" t="s">
        <v>37</v>
      </c>
      <c r="F112" s="108">
        <v>24.0</v>
      </c>
      <c r="G112" s="71"/>
      <c r="H112" s="8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</row>
    <row r="113">
      <c r="A113" s="134">
        <v>3.0</v>
      </c>
      <c r="B113" s="109" t="s">
        <v>58</v>
      </c>
      <c r="C113" s="109" t="s">
        <v>59</v>
      </c>
      <c r="D113" s="109" t="s">
        <v>60</v>
      </c>
      <c r="E113" s="108" t="s">
        <v>33</v>
      </c>
      <c r="F113" s="116">
        <v>22680.0</v>
      </c>
      <c r="G113" s="71"/>
      <c r="H113" s="8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</row>
    <row r="114">
      <c r="A114" s="21"/>
      <c r="B114" s="21"/>
      <c r="C114" s="21"/>
      <c r="D114" s="21"/>
      <c r="E114" s="108" t="s">
        <v>36</v>
      </c>
      <c r="F114" s="110">
        <v>22680.0</v>
      </c>
      <c r="G114" s="99" t="s">
        <v>132</v>
      </c>
      <c r="H114" s="8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</row>
    <row r="115">
      <c r="A115" s="22"/>
      <c r="B115" s="21"/>
      <c r="C115" s="22"/>
      <c r="D115" s="22"/>
      <c r="E115" s="108" t="s">
        <v>37</v>
      </c>
      <c r="F115" s="110">
        <v>45360.0</v>
      </c>
      <c r="G115" s="71"/>
      <c r="H115" s="8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</row>
    <row r="116">
      <c r="A116" s="134">
        <v>4.0</v>
      </c>
      <c r="B116" s="21"/>
      <c r="C116" s="109" t="s">
        <v>62</v>
      </c>
      <c r="D116" s="109" t="s">
        <v>63</v>
      </c>
      <c r="E116" s="108" t="s">
        <v>33</v>
      </c>
      <c r="F116" s="116">
        <v>400.0</v>
      </c>
      <c r="G116" s="71"/>
      <c r="H116" s="8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</row>
    <row r="117">
      <c r="A117" s="21"/>
      <c r="B117" s="21"/>
      <c r="C117" s="21"/>
      <c r="D117" s="21"/>
      <c r="E117" s="108" t="s">
        <v>36</v>
      </c>
      <c r="F117" s="108">
        <v>400.0</v>
      </c>
      <c r="G117" s="99" t="s">
        <v>132</v>
      </c>
      <c r="H117" s="8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</row>
    <row r="118">
      <c r="A118" s="22"/>
      <c r="B118" s="22"/>
      <c r="C118" s="22"/>
      <c r="D118" s="22"/>
      <c r="E118" s="108" t="s">
        <v>37</v>
      </c>
      <c r="F118" s="108">
        <v>800.0</v>
      </c>
      <c r="G118" s="71"/>
      <c r="H118" s="8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</row>
    <row r="119">
      <c r="A119" s="134">
        <v>5.0</v>
      </c>
      <c r="B119" s="109" t="s">
        <v>81</v>
      </c>
      <c r="C119" s="109" t="s">
        <v>82</v>
      </c>
      <c r="D119" s="109" t="s">
        <v>66</v>
      </c>
      <c r="E119" s="108" t="s">
        <v>33</v>
      </c>
      <c r="F119" s="116">
        <v>12.0</v>
      </c>
      <c r="G119" s="71"/>
      <c r="H119" s="8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</row>
    <row r="120">
      <c r="A120" s="21"/>
      <c r="B120" s="21"/>
      <c r="C120" s="21"/>
      <c r="D120" s="21"/>
      <c r="E120" s="108" t="s">
        <v>36</v>
      </c>
      <c r="F120" s="108">
        <v>12.0</v>
      </c>
      <c r="G120" s="99" t="s">
        <v>132</v>
      </c>
      <c r="H120" s="81"/>
      <c r="I120" s="137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</row>
    <row r="121">
      <c r="A121" s="22"/>
      <c r="B121" s="22"/>
      <c r="C121" s="22"/>
      <c r="D121" s="22"/>
      <c r="E121" s="108" t="s">
        <v>37</v>
      </c>
      <c r="F121" s="108">
        <v>24.0</v>
      </c>
      <c r="G121" s="71"/>
      <c r="H121" s="8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</row>
    <row r="122">
      <c r="A122" s="134">
        <v>6.0</v>
      </c>
      <c r="B122" s="109" t="s">
        <v>19</v>
      </c>
      <c r="C122" s="109" t="s">
        <v>49</v>
      </c>
      <c r="D122" s="109" t="s">
        <v>49</v>
      </c>
      <c r="E122" s="108" t="s">
        <v>33</v>
      </c>
      <c r="F122" s="116">
        <v>0.8</v>
      </c>
      <c r="G122" s="71"/>
      <c r="H122" s="8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</row>
    <row r="123">
      <c r="A123" s="21"/>
      <c r="B123" s="21"/>
      <c r="C123" s="21"/>
      <c r="D123" s="21"/>
      <c r="E123" s="108" t="s">
        <v>36</v>
      </c>
      <c r="F123" s="115">
        <v>0.8</v>
      </c>
      <c r="G123" s="99" t="s">
        <v>132</v>
      </c>
      <c r="H123" s="81"/>
      <c r="I123" s="138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</row>
    <row r="124">
      <c r="A124" s="22"/>
      <c r="B124" s="22"/>
      <c r="C124" s="22"/>
      <c r="D124" s="22"/>
      <c r="E124" s="108" t="s">
        <v>37</v>
      </c>
      <c r="F124" s="115">
        <v>0.8</v>
      </c>
      <c r="G124" s="71"/>
      <c r="H124" s="81"/>
      <c r="I124" s="138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</row>
    <row r="125">
      <c r="A125" s="139">
        <v>7.0</v>
      </c>
      <c r="B125" s="104" t="s">
        <v>16</v>
      </c>
      <c r="C125" s="104" t="s">
        <v>54</v>
      </c>
      <c r="D125" s="104" t="s">
        <v>54</v>
      </c>
      <c r="E125" s="140" t="s">
        <v>33</v>
      </c>
      <c r="F125" s="141">
        <v>0.8</v>
      </c>
      <c r="G125" s="81"/>
      <c r="H125" s="81"/>
      <c r="I125" s="138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</row>
    <row r="126">
      <c r="A126" s="21"/>
      <c r="B126" s="21"/>
      <c r="C126" s="21"/>
      <c r="D126" s="21"/>
      <c r="E126" s="140" t="s">
        <v>36</v>
      </c>
      <c r="F126" s="142">
        <v>0.8</v>
      </c>
      <c r="G126" s="143" t="s">
        <v>132</v>
      </c>
      <c r="H126" s="71"/>
      <c r="I126" s="138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</row>
    <row r="127">
      <c r="A127" s="22"/>
      <c r="B127" s="21"/>
      <c r="C127" s="22"/>
      <c r="D127" s="22"/>
      <c r="E127" s="140" t="s">
        <v>37</v>
      </c>
      <c r="F127" s="142">
        <v>0.8</v>
      </c>
      <c r="G127" s="81"/>
      <c r="H127" s="71"/>
      <c r="I127" s="137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</row>
    <row r="128">
      <c r="A128" s="139">
        <v>8.0</v>
      </c>
      <c r="B128" s="21"/>
      <c r="C128" s="104" t="s">
        <v>107</v>
      </c>
      <c r="D128" s="104" t="s">
        <v>108</v>
      </c>
      <c r="E128" s="140" t="s">
        <v>33</v>
      </c>
      <c r="F128" s="144"/>
      <c r="G128" s="81"/>
      <c r="H128" s="81"/>
      <c r="I128" s="145"/>
      <c r="J128" s="145"/>
      <c r="K128" s="145"/>
      <c r="L128" s="145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</row>
    <row r="129">
      <c r="A129" s="21"/>
      <c r="B129" s="21"/>
      <c r="C129" s="21"/>
      <c r="D129" s="21"/>
      <c r="E129" s="140" t="s">
        <v>36</v>
      </c>
      <c r="F129" s="140">
        <v>1.0</v>
      </c>
      <c r="G129" s="143" t="s">
        <v>132</v>
      </c>
      <c r="H129" s="81"/>
      <c r="I129" s="146"/>
      <c r="J129" s="146"/>
      <c r="K129" s="146"/>
      <c r="L129" s="146"/>
      <c r="M129" s="136"/>
      <c r="N129" s="71"/>
      <c r="O129" s="71"/>
      <c r="P129" s="71"/>
      <c r="Q129" s="71"/>
      <c r="R129" s="71"/>
      <c r="S129" s="71"/>
      <c r="T129" s="71"/>
      <c r="U129" s="71"/>
      <c r="V129" s="71"/>
      <c r="W129" s="71"/>
    </row>
    <row r="130">
      <c r="A130" s="22"/>
      <c r="B130" s="22"/>
      <c r="C130" s="22"/>
      <c r="D130" s="22"/>
      <c r="E130" s="147" t="s">
        <v>37</v>
      </c>
      <c r="F130" s="140">
        <v>1.0</v>
      </c>
      <c r="G130" s="81"/>
      <c r="H130" s="81"/>
      <c r="I130" s="145"/>
      <c r="J130" s="146"/>
      <c r="K130" s="148"/>
      <c r="L130" s="148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</row>
    <row r="131">
      <c r="A131" s="149"/>
      <c r="B131" s="150"/>
      <c r="C131" s="150"/>
      <c r="D131" s="150"/>
      <c r="E131" s="151"/>
      <c r="F131" s="152"/>
      <c r="G131" s="71"/>
      <c r="H131" s="81"/>
      <c r="I131" s="145"/>
      <c r="J131" s="145"/>
      <c r="K131" s="145"/>
      <c r="L131" s="145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</row>
    <row r="132">
      <c r="A132" s="153"/>
      <c r="B132" s="154"/>
      <c r="C132" s="154"/>
      <c r="D132" s="154"/>
      <c r="E132" s="155"/>
      <c r="F132" s="156"/>
      <c r="G132" s="71"/>
      <c r="H132" s="81"/>
      <c r="I132" s="146"/>
      <c r="J132" s="146"/>
      <c r="K132" s="146"/>
      <c r="L132" s="157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</row>
    <row r="133">
      <c r="A133" s="158" t="s">
        <v>69</v>
      </c>
      <c r="B133" s="14"/>
      <c r="C133" s="14"/>
      <c r="D133" s="14"/>
      <c r="E133" s="15"/>
      <c r="F133" s="156"/>
      <c r="G133" s="71"/>
      <c r="H133" s="81"/>
      <c r="I133" s="99"/>
      <c r="J133" s="136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</row>
    <row r="134">
      <c r="A134" s="102"/>
      <c r="B134" s="132" t="s">
        <v>13</v>
      </c>
      <c r="C134" s="132" t="s">
        <v>14</v>
      </c>
      <c r="D134" s="132" t="s">
        <v>15</v>
      </c>
      <c r="E134" s="132">
        <v>2025.0</v>
      </c>
      <c r="F134" s="156"/>
      <c r="G134" s="71"/>
      <c r="H134" s="8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</row>
    <row r="135">
      <c r="A135" s="134">
        <v>1.0</v>
      </c>
      <c r="B135" s="109" t="s">
        <v>30</v>
      </c>
      <c r="C135" s="109" t="s">
        <v>31</v>
      </c>
      <c r="D135" s="109" t="s">
        <v>32</v>
      </c>
      <c r="E135" s="159">
        <v>119070.0</v>
      </c>
      <c r="F135" s="160"/>
      <c r="G135" s="71"/>
      <c r="H135" s="8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</row>
    <row r="136">
      <c r="A136" s="21"/>
      <c r="B136" s="21"/>
      <c r="C136" s="21"/>
      <c r="D136" s="21"/>
      <c r="E136" s="50"/>
      <c r="F136" s="160"/>
      <c r="G136" s="71"/>
      <c r="H136" s="8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</row>
    <row r="137">
      <c r="A137" s="22"/>
      <c r="B137" s="21"/>
      <c r="C137" s="22"/>
      <c r="D137" s="22"/>
      <c r="E137" s="47"/>
      <c r="F137" s="160"/>
      <c r="G137" s="71"/>
      <c r="H137" s="8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</row>
    <row r="138">
      <c r="A138" s="134">
        <v>2.0</v>
      </c>
      <c r="B138" s="21"/>
      <c r="C138" s="109" t="s">
        <v>38</v>
      </c>
      <c r="D138" s="109" t="s">
        <v>76</v>
      </c>
      <c r="E138" s="88">
        <v>12.0</v>
      </c>
      <c r="F138" s="160"/>
      <c r="G138" s="71"/>
      <c r="H138" s="8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</row>
    <row r="139">
      <c r="A139" s="21"/>
      <c r="B139" s="21"/>
      <c r="C139" s="21"/>
      <c r="D139" s="21"/>
      <c r="E139" s="50"/>
      <c r="F139" s="160"/>
      <c r="G139" s="71"/>
      <c r="H139" s="8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</row>
    <row r="140">
      <c r="A140" s="22"/>
      <c r="B140" s="22"/>
      <c r="C140" s="22"/>
      <c r="D140" s="22"/>
      <c r="E140" s="47"/>
      <c r="F140" s="160"/>
      <c r="G140" s="73"/>
      <c r="H140" s="8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</row>
    <row r="141">
      <c r="A141" s="134">
        <v>3.0</v>
      </c>
      <c r="B141" s="109" t="s">
        <v>58</v>
      </c>
      <c r="C141" s="109" t="s">
        <v>59</v>
      </c>
      <c r="D141" s="109" t="s">
        <v>60</v>
      </c>
      <c r="E141" s="159">
        <v>23814.0</v>
      </c>
      <c r="F141" s="160"/>
      <c r="G141" s="73"/>
      <c r="H141" s="8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</row>
    <row r="142">
      <c r="A142" s="21"/>
      <c r="B142" s="21"/>
      <c r="C142" s="21"/>
      <c r="D142" s="21"/>
      <c r="E142" s="50"/>
      <c r="F142" s="160"/>
      <c r="G142" s="73"/>
      <c r="H142" s="8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</row>
    <row r="143">
      <c r="A143" s="22"/>
      <c r="B143" s="21"/>
      <c r="C143" s="22"/>
      <c r="D143" s="22"/>
      <c r="E143" s="47"/>
      <c r="F143" s="160"/>
      <c r="G143" s="73"/>
      <c r="H143" s="8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</row>
    <row r="144" ht="21.75" customHeight="1">
      <c r="A144" s="134">
        <v>4.0</v>
      </c>
      <c r="B144" s="21"/>
      <c r="C144" s="109" t="s">
        <v>62</v>
      </c>
      <c r="D144" s="109" t="s">
        <v>63</v>
      </c>
      <c r="E144" s="88">
        <v>400.0</v>
      </c>
      <c r="F144" s="160"/>
      <c r="G144" s="73"/>
      <c r="H144" s="8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</row>
    <row r="145">
      <c r="A145" s="21"/>
      <c r="B145" s="21"/>
      <c r="C145" s="21"/>
      <c r="D145" s="21"/>
      <c r="E145" s="50"/>
      <c r="F145" s="160"/>
      <c r="G145" s="73"/>
      <c r="H145" s="8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</row>
    <row r="146">
      <c r="A146" s="22"/>
      <c r="B146" s="21"/>
      <c r="C146" s="22"/>
      <c r="D146" s="22"/>
      <c r="E146" s="47"/>
      <c r="F146" s="160"/>
      <c r="G146" s="73"/>
      <c r="H146" s="8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</row>
    <row r="147">
      <c r="A147" s="134">
        <v>5.0</v>
      </c>
      <c r="B147" s="21"/>
      <c r="C147" s="109" t="s">
        <v>82</v>
      </c>
      <c r="D147" s="109" t="s">
        <v>66</v>
      </c>
      <c r="E147" s="88">
        <v>12.0</v>
      </c>
      <c r="F147" s="160"/>
      <c r="G147" s="73"/>
      <c r="H147" s="8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</row>
    <row r="148">
      <c r="A148" s="21"/>
      <c r="B148" s="21"/>
      <c r="C148" s="21"/>
      <c r="D148" s="21"/>
      <c r="E148" s="50"/>
      <c r="F148" s="160"/>
      <c r="G148" s="73"/>
      <c r="H148" s="8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</row>
    <row r="149">
      <c r="A149" s="22"/>
      <c r="B149" s="22"/>
      <c r="C149" s="22"/>
      <c r="D149" s="22"/>
      <c r="E149" s="47"/>
      <c r="F149" s="160"/>
      <c r="G149" s="73"/>
      <c r="H149" s="8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</row>
    <row r="150">
      <c r="A150" s="134">
        <v>6.0</v>
      </c>
      <c r="B150" s="109" t="s">
        <v>19</v>
      </c>
      <c r="C150" s="109" t="s">
        <v>49</v>
      </c>
      <c r="D150" s="109" t="s">
        <v>49</v>
      </c>
      <c r="E150" s="161">
        <v>0.8</v>
      </c>
      <c r="F150" s="160"/>
      <c r="G150" s="73"/>
      <c r="H150" s="8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</row>
    <row r="151">
      <c r="A151" s="21"/>
      <c r="B151" s="21"/>
      <c r="C151" s="21"/>
      <c r="D151" s="21"/>
      <c r="E151" s="50"/>
      <c r="F151" s="160"/>
      <c r="G151" s="73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</row>
    <row r="152">
      <c r="A152" s="22"/>
      <c r="B152" s="22"/>
      <c r="C152" s="22"/>
      <c r="D152" s="22"/>
      <c r="E152" s="47"/>
      <c r="F152" s="160"/>
      <c r="G152" s="73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</row>
    <row r="153">
      <c r="A153" s="139">
        <v>7.0</v>
      </c>
      <c r="B153" s="104" t="s">
        <v>16</v>
      </c>
      <c r="C153" s="104" t="s">
        <v>54</v>
      </c>
      <c r="D153" s="104" t="s">
        <v>54</v>
      </c>
      <c r="E153" s="162">
        <v>0.8</v>
      </c>
      <c r="F153" s="156"/>
      <c r="G153" s="73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</row>
    <row r="154">
      <c r="A154" s="21"/>
      <c r="B154" s="21"/>
      <c r="C154" s="21"/>
      <c r="D154" s="21"/>
      <c r="E154" s="21"/>
      <c r="F154" s="156"/>
      <c r="G154" s="73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</row>
    <row r="155">
      <c r="A155" s="22"/>
      <c r="B155" s="21"/>
      <c r="C155" s="22"/>
      <c r="D155" s="22"/>
      <c r="E155" s="22"/>
      <c r="F155" s="156"/>
      <c r="G155" s="73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</row>
    <row r="156">
      <c r="A156" s="139">
        <v>8.0</v>
      </c>
      <c r="B156" s="21"/>
      <c r="C156" s="104" t="s">
        <v>107</v>
      </c>
      <c r="D156" s="104" t="s">
        <v>108</v>
      </c>
      <c r="E156" s="104">
        <v>1.0</v>
      </c>
      <c r="F156" s="156"/>
      <c r="G156" s="73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</row>
    <row r="157">
      <c r="A157" s="21"/>
      <c r="B157" s="21"/>
      <c r="C157" s="21"/>
      <c r="D157" s="21"/>
      <c r="E157" s="21"/>
      <c r="F157" s="156"/>
      <c r="G157" s="73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</row>
    <row r="158">
      <c r="A158" s="22"/>
      <c r="B158" s="22"/>
      <c r="C158" s="22"/>
      <c r="D158" s="22"/>
      <c r="E158" s="22"/>
      <c r="F158" s="156"/>
      <c r="G158" s="73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</row>
    <row r="159">
      <c r="A159" s="163"/>
      <c r="B159" s="164"/>
      <c r="C159" s="164"/>
      <c r="D159" s="164"/>
      <c r="E159" s="164"/>
      <c r="F159" s="156"/>
      <c r="G159" s="73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>
      <c r="A160" s="163"/>
      <c r="B160" s="164"/>
      <c r="C160" s="164"/>
      <c r="D160" s="164"/>
      <c r="E160" s="164"/>
      <c r="F160" s="156"/>
      <c r="G160" s="73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</row>
    <row r="161">
      <c r="A161" s="163"/>
      <c r="B161" s="164"/>
      <c r="C161" s="164"/>
      <c r="D161" s="164"/>
      <c r="E161" s="164"/>
      <c r="F161" s="156"/>
      <c r="G161" s="73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</row>
    <row r="162">
      <c r="A162" s="163"/>
      <c r="B162" s="164"/>
      <c r="C162" s="164"/>
      <c r="D162" s="164"/>
      <c r="E162" s="164"/>
      <c r="F162" s="165"/>
      <c r="G162" s="73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</row>
    <row r="163">
      <c r="A163" s="163"/>
      <c r="B163" s="164"/>
      <c r="C163" s="164"/>
      <c r="D163" s="164"/>
      <c r="E163" s="164"/>
      <c r="F163" s="164"/>
      <c r="G163" s="73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</row>
    <row r="164">
      <c r="A164" s="163"/>
      <c r="B164" s="164"/>
      <c r="C164" s="164"/>
      <c r="D164" s="164"/>
      <c r="E164" s="164"/>
      <c r="F164" s="164"/>
      <c r="G164" s="73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</row>
    <row r="165">
      <c r="A165" s="163"/>
      <c r="B165" s="164"/>
      <c r="C165" s="164"/>
      <c r="D165" s="164"/>
      <c r="E165" s="164"/>
      <c r="F165" s="164"/>
      <c r="G165" s="73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</row>
    <row r="16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</row>
    <row r="167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</row>
    <row r="168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</row>
    <row r="169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</row>
    <row r="170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</row>
    <row r="17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</row>
    <row r="172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</row>
    <row r="173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</row>
    <row r="174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</row>
    <row r="175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</row>
    <row r="17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</row>
    <row r="177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</row>
    <row r="178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</row>
    <row r="179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</row>
    <row r="180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</row>
    <row r="18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</row>
    <row r="182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</row>
    <row r="183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</row>
    <row r="184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</row>
    <row r="185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</row>
    <row r="18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</row>
    <row r="187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</row>
    <row r="188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</row>
    <row r="189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</row>
    <row r="190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</row>
    <row r="19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</row>
    <row r="192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</row>
    <row r="193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</row>
    <row r="194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</row>
    <row r="195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</row>
    <row r="19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</row>
    <row r="197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</row>
    <row r="198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</row>
    <row r="199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</row>
    <row r="200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</row>
    <row r="20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</row>
    <row r="202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</row>
    <row r="203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</row>
    <row r="204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</row>
    <row r="205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</row>
    <row r="20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</row>
    <row r="207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</row>
    <row r="208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</row>
    <row r="209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</row>
    <row r="210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</row>
    <row r="21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</row>
    <row r="212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</row>
    <row r="213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</row>
    <row r="214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</row>
    <row r="215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</row>
    <row r="21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</row>
    <row r="217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</row>
    <row r="218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</row>
    <row r="219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</row>
    <row r="220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</row>
    <row r="22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</row>
    <row r="22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</row>
    <row r="223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</row>
    <row r="224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</row>
    <row r="225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</row>
    <row r="2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</row>
    <row r="227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</row>
    <row r="228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</row>
    <row r="229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</row>
    <row r="230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</row>
    <row r="23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</row>
    <row r="23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</row>
    <row r="233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</row>
    <row r="234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</row>
    <row r="235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</row>
    <row r="23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</row>
    <row r="237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</row>
    <row r="238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</row>
    <row r="239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</row>
    <row r="240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</row>
    <row r="24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</row>
    <row r="24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</row>
    <row r="243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</row>
    <row r="244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</row>
    <row r="245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</row>
    <row r="24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</row>
    <row r="247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</row>
    <row r="248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</row>
    <row r="249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</row>
    <row r="250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</row>
    <row r="25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</row>
    <row r="25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</row>
    <row r="253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</row>
    <row r="254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</row>
    <row r="255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</row>
    <row r="25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</row>
    <row r="257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</row>
    <row r="258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</row>
    <row r="259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</row>
    <row r="260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</row>
    <row r="26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</row>
    <row r="26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</row>
    <row r="263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</row>
    <row r="264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</row>
    <row r="265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</row>
    <row r="26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</row>
    <row r="267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</row>
    <row r="268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</row>
    <row r="269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</row>
    <row r="270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</row>
    <row r="27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</row>
    <row r="27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</row>
    <row r="273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</row>
    <row r="274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</row>
    <row r="275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</row>
    <row r="27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</row>
    <row r="277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</row>
    <row r="278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</row>
    <row r="279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</row>
    <row r="280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</row>
    <row r="28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</row>
    <row r="28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</row>
    <row r="283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</row>
    <row r="284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</row>
    <row r="285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</row>
    <row r="28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</row>
    <row r="287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</row>
    <row r="288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</row>
    <row r="289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</row>
    <row r="290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</row>
    <row r="29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</row>
    <row r="29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</row>
    <row r="293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</row>
    <row r="294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</row>
    <row r="295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</row>
    <row r="29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</row>
    <row r="297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</row>
    <row r="298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</row>
    <row r="299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</row>
    <row r="300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</row>
    <row r="30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</row>
    <row r="30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</row>
    <row r="303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</row>
    <row r="304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</row>
    <row r="305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</row>
    <row r="30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</row>
    <row r="307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</row>
    <row r="308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</row>
    <row r="309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</row>
    <row r="310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</row>
    <row r="31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</row>
    <row r="31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</row>
    <row r="313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</row>
    <row r="314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</row>
    <row r="315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</row>
    <row r="31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</row>
    <row r="317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</row>
    <row r="318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</row>
    <row r="319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</row>
    <row r="320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</row>
    <row r="32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</row>
    <row r="32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</row>
    <row r="323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</row>
    <row r="324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</row>
    <row r="32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</row>
    <row r="3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</row>
    <row r="327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</row>
    <row r="328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</row>
    <row r="329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</row>
    <row r="330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</row>
    <row r="33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</row>
    <row r="33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</row>
    <row r="333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</row>
    <row r="334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</row>
    <row r="33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</row>
    <row r="33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</row>
    <row r="337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</row>
    <row r="338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</row>
    <row r="339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</row>
    <row r="340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</row>
    <row r="34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</row>
    <row r="34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</row>
    <row r="343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</row>
    <row r="344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</row>
    <row r="34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</row>
    <row r="34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</row>
    <row r="347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</row>
    <row r="348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</row>
    <row r="349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</row>
    <row r="350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</row>
    <row r="35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</row>
    <row r="35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</row>
    <row r="353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</row>
    <row r="354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</row>
    <row r="35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</row>
    <row r="35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</row>
    <row r="357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</row>
    <row r="358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</row>
    <row r="359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</row>
    <row r="360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</row>
    <row r="36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</row>
    <row r="362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</row>
    <row r="363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</row>
    <row r="364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</row>
    <row r="36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</row>
    <row r="36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</row>
    <row r="367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</row>
    <row r="368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</row>
    <row r="369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</row>
    <row r="370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</row>
    <row r="37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</row>
    <row r="372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</row>
    <row r="373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</row>
    <row r="374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</row>
    <row r="37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</row>
    <row r="37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</row>
    <row r="377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</row>
    <row r="378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</row>
    <row r="379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</row>
    <row r="380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</row>
    <row r="38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</row>
    <row r="382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</row>
    <row r="383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</row>
    <row r="384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</row>
    <row r="38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</row>
    <row r="38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</row>
    <row r="387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</row>
    <row r="388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</row>
    <row r="389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</row>
    <row r="390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</row>
    <row r="39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</row>
    <row r="392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</row>
    <row r="393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</row>
    <row r="394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</row>
    <row r="39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</row>
    <row r="39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</row>
    <row r="397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</row>
    <row r="398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</row>
    <row r="399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</row>
    <row r="400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</row>
    <row r="40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</row>
    <row r="402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</row>
    <row r="403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</row>
    <row r="404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</row>
    <row r="40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</row>
    <row r="40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</row>
    <row r="407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</row>
    <row r="408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</row>
    <row r="409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</row>
    <row r="410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</row>
    <row r="41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</row>
    <row r="412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</row>
    <row r="413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</row>
    <row r="414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</row>
    <row r="41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</row>
    <row r="41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</row>
    <row r="417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</row>
    <row r="418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</row>
    <row r="419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</row>
    <row r="420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</row>
    <row r="42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</row>
    <row r="422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</row>
    <row r="423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</row>
    <row r="424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</row>
    <row r="425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</row>
    <row r="4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</row>
    <row r="427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</row>
    <row r="428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</row>
    <row r="429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</row>
    <row r="430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</row>
    <row r="43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</row>
    <row r="432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</row>
    <row r="433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</row>
    <row r="434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</row>
    <row r="435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</row>
    <row r="43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</row>
    <row r="437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</row>
    <row r="438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</row>
    <row r="439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</row>
    <row r="440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</row>
    <row r="44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</row>
    <row r="442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</row>
    <row r="443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</row>
    <row r="444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</row>
    <row r="445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</row>
    <row r="44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</row>
    <row r="447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</row>
    <row r="448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</row>
    <row r="449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</row>
    <row r="450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</row>
    <row r="45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</row>
    <row r="452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</row>
    <row r="453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</row>
    <row r="454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</row>
    <row r="455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</row>
    <row r="45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</row>
    <row r="457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</row>
    <row r="458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</row>
    <row r="459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</row>
    <row r="460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</row>
    <row r="46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</row>
    <row r="462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</row>
    <row r="463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</row>
    <row r="464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</row>
    <row r="465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</row>
    <row r="46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</row>
    <row r="467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</row>
    <row r="468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</row>
    <row r="469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</row>
    <row r="470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</row>
    <row r="47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</row>
    <row r="472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</row>
    <row r="473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</row>
    <row r="474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</row>
    <row r="475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</row>
    <row r="47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</row>
    <row r="477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</row>
    <row r="478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</row>
    <row r="479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</row>
    <row r="480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</row>
    <row r="48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</row>
    <row r="482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</row>
    <row r="483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</row>
    <row r="484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</row>
    <row r="485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</row>
    <row r="48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</row>
    <row r="487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</row>
    <row r="488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</row>
    <row r="489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</row>
    <row r="490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</row>
    <row r="49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</row>
    <row r="492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</row>
    <row r="493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</row>
    <row r="494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</row>
    <row r="495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</row>
    <row r="49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</row>
    <row r="497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</row>
    <row r="498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</row>
    <row r="499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</row>
    <row r="500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</row>
    <row r="50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</row>
    <row r="502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</row>
    <row r="503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</row>
    <row r="504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</row>
    <row r="505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</row>
    <row r="50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</row>
    <row r="507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</row>
    <row r="508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</row>
    <row r="509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</row>
    <row r="510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</row>
    <row r="51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</row>
    <row r="512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</row>
    <row r="513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</row>
    <row r="514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</row>
    <row r="515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</row>
    <row r="51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</row>
    <row r="517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</row>
    <row r="518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</row>
    <row r="519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</row>
    <row r="520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</row>
    <row r="52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</row>
    <row r="522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</row>
    <row r="523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</row>
    <row r="524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</row>
    <row r="525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</row>
    <row r="5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</row>
    <row r="527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</row>
    <row r="528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</row>
    <row r="529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</row>
    <row r="530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</row>
    <row r="53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</row>
    <row r="532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</row>
    <row r="533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</row>
    <row r="534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</row>
    <row r="535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</row>
    <row r="53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</row>
    <row r="537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</row>
    <row r="538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</row>
    <row r="539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</row>
    <row r="540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</row>
    <row r="54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</row>
    <row r="54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</row>
    <row r="543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</row>
    <row r="544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</row>
    <row r="545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</row>
    <row r="54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</row>
    <row r="547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</row>
    <row r="548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</row>
    <row r="549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</row>
    <row r="550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</row>
    <row r="55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</row>
    <row r="55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</row>
    <row r="553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</row>
    <row r="554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</row>
    <row r="555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</row>
    <row r="55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</row>
    <row r="557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</row>
    <row r="558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</row>
    <row r="559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</row>
    <row r="560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</row>
    <row r="56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</row>
    <row r="56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</row>
    <row r="563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</row>
    <row r="564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</row>
    <row r="565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</row>
    <row r="56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</row>
    <row r="567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</row>
    <row r="568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</row>
    <row r="569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</row>
    <row r="570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</row>
    <row r="57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</row>
    <row r="57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</row>
    <row r="573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</row>
    <row r="574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</row>
    <row r="575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</row>
    <row r="57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</row>
    <row r="577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</row>
    <row r="578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</row>
    <row r="579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</row>
    <row r="580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</row>
    <row r="58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</row>
    <row r="58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</row>
    <row r="583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</row>
    <row r="584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</row>
    <row r="585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</row>
    <row r="58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</row>
    <row r="587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</row>
    <row r="588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</row>
    <row r="589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</row>
    <row r="590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</row>
    <row r="59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</row>
    <row r="59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</row>
    <row r="59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</row>
    <row r="594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</row>
    <row r="595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</row>
    <row r="59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</row>
    <row r="597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</row>
    <row r="598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</row>
    <row r="599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</row>
    <row r="600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</row>
    <row r="60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</row>
    <row r="60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</row>
    <row r="603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</row>
    <row r="604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</row>
    <row r="605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</row>
    <row r="60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</row>
    <row r="607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</row>
    <row r="608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</row>
    <row r="609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</row>
    <row r="610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</row>
    <row r="61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</row>
    <row r="61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</row>
    <row r="613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</row>
    <row r="614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</row>
    <row r="615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</row>
    <row r="61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</row>
    <row r="617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</row>
    <row r="618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</row>
    <row r="619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</row>
    <row r="620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</row>
    <row r="62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</row>
    <row r="62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</row>
    <row r="623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</row>
    <row r="624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</row>
    <row r="625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</row>
    <row r="6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</row>
    <row r="627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</row>
    <row r="628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</row>
    <row r="629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</row>
    <row r="630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</row>
    <row r="63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</row>
    <row r="63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</row>
    <row r="633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</row>
    <row r="634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</row>
    <row r="635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</row>
    <row r="63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</row>
    <row r="637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</row>
    <row r="638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</row>
    <row r="639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</row>
    <row r="640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</row>
    <row r="64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</row>
    <row r="642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</row>
    <row r="643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</row>
    <row r="644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</row>
    <row r="645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</row>
    <row r="64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</row>
    <row r="647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</row>
    <row r="648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</row>
    <row r="649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</row>
    <row r="650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</row>
    <row r="65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</row>
    <row r="652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</row>
    <row r="653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</row>
    <row r="654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</row>
    <row r="655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</row>
    <row r="65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</row>
    <row r="657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</row>
    <row r="658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</row>
    <row r="659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</row>
    <row r="660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</row>
    <row r="66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</row>
    <row r="662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</row>
    <row r="663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</row>
    <row r="664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</row>
    <row r="665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</row>
    <row r="66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</row>
    <row r="667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</row>
    <row r="668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</row>
    <row r="669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</row>
    <row r="670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</row>
    <row r="67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</row>
    <row r="672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</row>
    <row r="673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</row>
    <row r="674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</row>
    <row r="675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</row>
    <row r="67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</row>
    <row r="677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</row>
    <row r="678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</row>
    <row r="679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</row>
    <row r="680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</row>
    <row r="68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</row>
    <row r="682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</row>
    <row r="683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</row>
    <row r="684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</row>
    <row r="685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</row>
    <row r="68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</row>
    <row r="687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</row>
    <row r="688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</row>
    <row r="689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</row>
    <row r="690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</row>
    <row r="69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</row>
    <row r="692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</row>
    <row r="693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</row>
    <row r="694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</row>
    <row r="695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</row>
    <row r="69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</row>
    <row r="697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</row>
    <row r="698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</row>
    <row r="699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</row>
    <row r="700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</row>
    <row r="70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</row>
    <row r="702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</row>
    <row r="703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</row>
    <row r="704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</row>
    <row r="705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</row>
    <row r="70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</row>
    <row r="707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</row>
    <row r="708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</row>
    <row r="709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</row>
    <row r="710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</row>
    <row r="71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</row>
    <row r="712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</row>
    <row r="713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</row>
    <row r="714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</row>
    <row r="715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</row>
    <row r="71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</row>
    <row r="717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</row>
    <row r="718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</row>
    <row r="719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</row>
    <row r="720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</row>
    <row r="72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</row>
    <row r="722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</row>
    <row r="723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</row>
    <row r="724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</row>
    <row r="725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</row>
    <row r="7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</row>
    <row r="727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</row>
    <row r="728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</row>
    <row r="729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</row>
    <row r="730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</row>
    <row r="73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</row>
    <row r="732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</row>
    <row r="733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</row>
    <row r="734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</row>
    <row r="735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</row>
    <row r="73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</row>
    <row r="737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</row>
    <row r="738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</row>
    <row r="739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</row>
    <row r="740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</row>
    <row r="74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</row>
    <row r="742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</row>
    <row r="743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</row>
    <row r="744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</row>
    <row r="745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</row>
    <row r="74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</row>
    <row r="747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</row>
    <row r="748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</row>
    <row r="749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</row>
    <row r="750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</row>
    <row r="75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</row>
    <row r="752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</row>
    <row r="753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</row>
    <row r="754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</row>
    <row r="755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</row>
    <row r="75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</row>
    <row r="757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</row>
    <row r="758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</row>
    <row r="759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</row>
    <row r="760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</row>
    <row r="76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</row>
    <row r="762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</row>
    <row r="763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</row>
    <row r="764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</row>
    <row r="765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</row>
    <row r="76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</row>
    <row r="767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</row>
    <row r="768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</row>
    <row r="769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</row>
    <row r="770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</row>
    <row r="77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</row>
    <row r="772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</row>
    <row r="773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</row>
    <row r="774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</row>
    <row r="775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</row>
    <row r="77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</row>
    <row r="777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</row>
    <row r="778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</row>
    <row r="779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</row>
    <row r="780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</row>
    <row r="78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</row>
    <row r="782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</row>
    <row r="783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</row>
    <row r="784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</row>
    <row r="785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</row>
    <row r="78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</row>
    <row r="787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</row>
    <row r="788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</row>
    <row r="789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</row>
    <row r="790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</row>
    <row r="79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</row>
    <row r="792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</row>
    <row r="793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</row>
    <row r="794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</row>
    <row r="795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</row>
    <row r="79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</row>
    <row r="797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</row>
    <row r="798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</row>
    <row r="799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</row>
    <row r="800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</row>
    <row r="80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</row>
    <row r="802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</row>
    <row r="803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</row>
    <row r="804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</row>
    <row r="805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</row>
    <row r="80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</row>
    <row r="807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</row>
    <row r="808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</row>
    <row r="809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</row>
    <row r="810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</row>
    <row r="81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</row>
    <row r="812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</row>
    <row r="813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</row>
    <row r="814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</row>
    <row r="815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</row>
    <row r="81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</row>
    <row r="817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</row>
    <row r="818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</row>
    <row r="819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</row>
    <row r="820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</row>
    <row r="82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</row>
    <row r="822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</row>
    <row r="823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</row>
    <row r="824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</row>
    <row r="825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</row>
    <row r="8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</row>
    <row r="827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</row>
    <row r="828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</row>
    <row r="829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</row>
    <row r="830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</row>
    <row r="83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</row>
    <row r="832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</row>
    <row r="833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</row>
    <row r="834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</row>
    <row r="835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</row>
    <row r="83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</row>
    <row r="837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</row>
    <row r="838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</row>
    <row r="839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</row>
    <row r="840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</row>
    <row r="84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</row>
    <row r="842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</row>
    <row r="843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</row>
    <row r="844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</row>
    <row r="845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</row>
    <row r="84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</row>
    <row r="847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</row>
    <row r="848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</row>
    <row r="849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</row>
    <row r="850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</row>
    <row r="85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</row>
    <row r="852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</row>
    <row r="853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</row>
    <row r="854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</row>
    <row r="855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</row>
    <row r="85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</row>
    <row r="857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</row>
    <row r="858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</row>
    <row r="859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</row>
    <row r="860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</row>
    <row r="86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</row>
    <row r="862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</row>
    <row r="863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</row>
    <row r="864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</row>
    <row r="865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</row>
    <row r="86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</row>
    <row r="867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</row>
    <row r="868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</row>
    <row r="869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</row>
    <row r="870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</row>
    <row r="87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</row>
    <row r="872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</row>
    <row r="873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</row>
    <row r="874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</row>
    <row r="875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</row>
    <row r="87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</row>
    <row r="877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</row>
    <row r="878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</row>
    <row r="879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</row>
    <row r="880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</row>
    <row r="88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</row>
    <row r="882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</row>
    <row r="883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</row>
    <row r="884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</row>
    <row r="885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</row>
    <row r="88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</row>
    <row r="887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</row>
    <row r="888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</row>
    <row r="889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</row>
    <row r="890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</row>
    <row r="89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</row>
    <row r="892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</row>
    <row r="893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</row>
    <row r="894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</row>
    <row r="895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</row>
    <row r="89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</row>
    <row r="897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</row>
    <row r="898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</row>
    <row r="899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</row>
    <row r="900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</row>
    <row r="90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</row>
    <row r="902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</row>
    <row r="903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</row>
    <row r="904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</row>
    <row r="905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</row>
    <row r="90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</row>
    <row r="907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</row>
    <row r="908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</row>
    <row r="909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</row>
    <row r="910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</row>
    <row r="91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</row>
    <row r="912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</row>
    <row r="913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</row>
    <row r="914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</row>
    <row r="915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</row>
    <row r="916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</row>
    <row r="917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</row>
    <row r="918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</row>
    <row r="919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</row>
    <row r="920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</row>
    <row r="92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</row>
    <row r="922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</row>
    <row r="923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</row>
    <row r="924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</row>
    <row r="925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</row>
    <row r="926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</row>
    <row r="927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</row>
    <row r="928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</row>
    <row r="929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</row>
    <row r="930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</row>
    <row r="93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</row>
    <row r="932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</row>
    <row r="933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</row>
    <row r="934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</row>
    <row r="935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</row>
    <row r="936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</row>
    <row r="937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</row>
    <row r="938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</row>
    <row r="939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</row>
    <row r="940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</row>
    <row r="94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</row>
    <row r="942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</row>
    <row r="943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</row>
    <row r="944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</row>
    <row r="945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</row>
    <row r="946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</row>
    <row r="947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</row>
    <row r="948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</row>
    <row r="949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</row>
    <row r="950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</row>
    <row r="95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</row>
    <row r="952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</row>
    <row r="953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</row>
    <row r="954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</row>
    <row r="955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</row>
    <row r="956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</row>
    <row r="957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</row>
    <row r="958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</row>
    <row r="959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</row>
    <row r="960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</row>
    <row r="96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</row>
    <row r="962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</row>
    <row r="963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</row>
    <row r="964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</row>
    <row r="965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</row>
    <row r="966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</row>
    <row r="967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</row>
    <row r="968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</row>
    <row r="969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</row>
    <row r="970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</row>
    <row r="97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</row>
    <row r="972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</row>
    <row r="973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</row>
    <row r="974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</row>
    <row r="975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</row>
    <row r="976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</row>
    <row r="977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</row>
    <row r="978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</row>
    <row r="979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</row>
    <row r="980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</row>
    <row r="98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</row>
    <row r="982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</row>
    <row r="983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</row>
    <row r="984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</row>
    <row r="985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</row>
    <row r="986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</row>
    <row r="987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</row>
    <row r="988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</row>
    <row r="989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</row>
    <row r="990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</row>
    <row r="99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</row>
    <row r="992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</row>
    <row r="993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</row>
    <row r="994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</row>
    <row r="995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</row>
    <row r="996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</row>
    <row r="997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</row>
    <row r="998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</row>
    <row r="999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</row>
    <row r="1000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</row>
    <row r="1001">
      <c r="A1001" s="71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</row>
    <row r="1002">
      <c r="A1002" s="71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</row>
    <row r="1003">
      <c r="A1003" s="71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</row>
    <row r="1004">
      <c r="A1004" s="71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</row>
    <row r="1005">
      <c r="A1005" s="71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</row>
    <row r="1006">
      <c r="A1006" s="71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</row>
    <row r="1007">
      <c r="A1007" s="71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</row>
    <row r="1008">
      <c r="A1008" s="71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</row>
    <row r="1009">
      <c r="A1009" s="71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</row>
    <row r="1010">
      <c r="A1010" s="71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</row>
    <row r="1011">
      <c r="A1011" s="71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</row>
    <row r="1012">
      <c r="A1012" s="71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</row>
    <row r="1013">
      <c r="A1013" s="71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</row>
    <row r="1014">
      <c r="A1014" s="71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</row>
    <row r="1015">
      <c r="A1015" s="71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</row>
    <row r="1016">
      <c r="A1016" s="71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</row>
    <row r="1017">
      <c r="A1017" s="71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</row>
    <row r="1018">
      <c r="A1018" s="71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</row>
    <row r="1019">
      <c r="A1019" s="71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</row>
    <row r="1020">
      <c r="A1020" s="71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</row>
    <row r="1021">
      <c r="A1021" s="71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</row>
    <row r="1022">
      <c r="A1022" s="71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</row>
    <row r="1023">
      <c r="A1023" s="71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</row>
    <row r="1024">
      <c r="A1024" s="71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</row>
    <row r="1025">
      <c r="A1025" s="71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</row>
    <row r="1026">
      <c r="A1026" s="71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</row>
    <row r="1027">
      <c r="A1027" s="71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</row>
    <row r="1028">
      <c r="A1028" s="71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</row>
  </sheetData>
  <mergeCells count="170">
    <mergeCell ref="C9:C13"/>
    <mergeCell ref="C14:C17"/>
    <mergeCell ref="D14:D17"/>
    <mergeCell ref="E14:E17"/>
    <mergeCell ref="A18:A21"/>
    <mergeCell ref="C18:C21"/>
    <mergeCell ref="D18:D21"/>
    <mergeCell ref="E18:E21"/>
    <mergeCell ref="A22:A25"/>
    <mergeCell ref="C22:C25"/>
    <mergeCell ref="D22:D25"/>
    <mergeCell ref="E22:E25"/>
    <mergeCell ref="D26:D29"/>
    <mergeCell ref="E26:E29"/>
    <mergeCell ref="A30:A33"/>
    <mergeCell ref="C30:C33"/>
    <mergeCell ref="A34:A37"/>
    <mergeCell ref="C34:C37"/>
    <mergeCell ref="A38:A41"/>
    <mergeCell ref="B38:B53"/>
    <mergeCell ref="C38:C41"/>
    <mergeCell ref="A42:A45"/>
    <mergeCell ref="A46:A49"/>
    <mergeCell ref="A26:A29"/>
    <mergeCell ref="C26:C29"/>
    <mergeCell ref="D30:D33"/>
    <mergeCell ref="E30:E33"/>
    <mergeCell ref="D34:D37"/>
    <mergeCell ref="E34:E37"/>
    <mergeCell ref="D38:D41"/>
    <mergeCell ref="E38:E41"/>
    <mergeCell ref="D42:D45"/>
    <mergeCell ref="E42:E45"/>
    <mergeCell ref="C3:F4"/>
    <mergeCell ref="A7:E7"/>
    <mergeCell ref="A9:A13"/>
    <mergeCell ref="B9:B37"/>
    <mergeCell ref="D9:D13"/>
    <mergeCell ref="E9:E13"/>
    <mergeCell ref="A14:A17"/>
    <mergeCell ref="C42:C45"/>
    <mergeCell ref="C46:C49"/>
    <mergeCell ref="D46:D49"/>
    <mergeCell ref="E46:E49"/>
    <mergeCell ref="A50:A53"/>
    <mergeCell ref="C50:C53"/>
    <mergeCell ref="D50:D53"/>
    <mergeCell ref="E50:E53"/>
    <mergeCell ref="A54:A57"/>
    <mergeCell ref="B54:B57"/>
    <mergeCell ref="C54:C57"/>
    <mergeCell ref="D54:D57"/>
    <mergeCell ref="E54:E57"/>
    <mergeCell ref="A59:F59"/>
    <mergeCell ref="E60:F60"/>
    <mergeCell ref="A91:A93"/>
    <mergeCell ref="A95:A97"/>
    <mergeCell ref="A70:A72"/>
    <mergeCell ref="A73:A75"/>
    <mergeCell ref="B73:B81"/>
    <mergeCell ref="A76:A78"/>
    <mergeCell ref="A79:A81"/>
    <mergeCell ref="A82:A84"/>
    <mergeCell ref="B82:B103"/>
    <mergeCell ref="B122:B124"/>
    <mergeCell ref="B125:B130"/>
    <mergeCell ref="B135:B140"/>
    <mergeCell ref="B141:B149"/>
    <mergeCell ref="B150:B152"/>
    <mergeCell ref="B153:B158"/>
    <mergeCell ref="A107:A109"/>
    <mergeCell ref="B107:B112"/>
    <mergeCell ref="A110:A112"/>
    <mergeCell ref="A113:A115"/>
    <mergeCell ref="B113:B118"/>
    <mergeCell ref="A116:A118"/>
    <mergeCell ref="B119:B121"/>
    <mergeCell ref="A144:A146"/>
    <mergeCell ref="A147:A149"/>
    <mergeCell ref="A150:A152"/>
    <mergeCell ref="A153:A155"/>
    <mergeCell ref="A156:A158"/>
    <mergeCell ref="A119:A121"/>
    <mergeCell ref="A122:A124"/>
    <mergeCell ref="A125:A127"/>
    <mergeCell ref="A128:A130"/>
    <mergeCell ref="A135:A137"/>
    <mergeCell ref="A138:A140"/>
    <mergeCell ref="A141:A143"/>
    <mergeCell ref="D110:D112"/>
    <mergeCell ref="D113:D115"/>
    <mergeCell ref="D85:D87"/>
    <mergeCell ref="D88:D90"/>
    <mergeCell ref="D91:D93"/>
    <mergeCell ref="D95:D97"/>
    <mergeCell ref="D98:D100"/>
    <mergeCell ref="D101:D103"/>
    <mergeCell ref="D107:D109"/>
    <mergeCell ref="C122:C124"/>
    <mergeCell ref="D122:D124"/>
    <mergeCell ref="C125:C127"/>
    <mergeCell ref="D125:D127"/>
    <mergeCell ref="C128:C130"/>
    <mergeCell ref="D128:D130"/>
    <mergeCell ref="A133:E133"/>
    <mergeCell ref="D141:D143"/>
    <mergeCell ref="E141:E143"/>
    <mergeCell ref="C135:C137"/>
    <mergeCell ref="D135:D137"/>
    <mergeCell ref="E135:E137"/>
    <mergeCell ref="C138:C140"/>
    <mergeCell ref="D138:D140"/>
    <mergeCell ref="E138:E140"/>
    <mergeCell ref="C141:C143"/>
    <mergeCell ref="D150:D152"/>
    <mergeCell ref="E150:E152"/>
    <mergeCell ref="C153:C155"/>
    <mergeCell ref="D153:D155"/>
    <mergeCell ref="E153:E155"/>
    <mergeCell ref="C156:C158"/>
    <mergeCell ref="D156:D158"/>
    <mergeCell ref="E156:E158"/>
    <mergeCell ref="C144:C146"/>
    <mergeCell ref="D144:D146"/>
    <mergeCell ref="E144:E146"/>
    <mergeCell ref="C147:C149"/>
    <mergeCell ref="D147:D149"/>
    <mergeCell ref="E147:E149"/>
    <mergeCell ref="C150:C152"/>
    <mergeCell ref="A61:A63"/>
    <mergeCell ref="B61:B66"/>
    <mergeCell ref="C61:C63"/>
    <mergeCell ref="D61:D63"/>
    <mergeCell ref="A64:A66"/>
    <mergeCell ref="C64:C66"/>
    <mergeCell ref="D64:D66"/>
    <mergeCell ref="A67:A69"/>
    <mergeCell ref="B67:B69"/>
    <mergeCell ref="C67:C69"/>
    <mergeCell ref="D67:D69"/>
    <mergeCell ref="B70:B72"/>
    <mergeCell ref="C70:C72"/>
    <mergeCell ref="D70:D72"/>
    <mergeCell ref="A85:A87"/>
    <mergeCell ref="A88:A90"/>
    <mergeCell ref="C73:C75"/>
    <mergeCell ref="D73:D75"/>
    <mergeCell ref="C76:C78"/>
    <mergeCell ref="D76:D78"/>
    <mergeCell ref="C79:C81"/>
    <mergeCell ref="D79:D81"/>
    <mergeCell ref="D82:D84"/>
    <mergeCell ref="A98:A100"/>
    <mergeCell ref="A101:A103"/>
    <mergeCell ref="A105:F105"/>
    <mergeCell ref="E106:F106"/>
    <mergeCell ref="C82:C84"/>
    <mergeCell ref="C85:C87"/>
    <mergeCell ref="C88:C90"/>
    <mergeCell ref="C91:C93"/>
    <mergeCell ref="C95:C97"/>
    <mergeCell ref="C98:C100"/>
    <mergeCell ref="C101:C103"/>
    <mergeCell ref="C107:C109"/>
    <mergeCell ref="C110:C112"/>
    <mergeCell ref="C113:C115"/>
    <mergeCell ref="C116:C118"/>
    <mergeCell ref="D116:D118"/>
    <mergeCell ref="C119:C121"/>
    <mergeCell ref="D119:D12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3" width="26.88"/>
    <col customWidth="1" min="4" max="4" width="30.25"/>
    <col customWidth="1" min="5" max="5" width="12.63"/>
  </cols>
  <sheetData>
    <row r="1">
      <c r="A1" s="71"/>
      <c r="B1" s="71"/>
      <c r="C1" s="71"/>
      <c r="D1" s="71"/>
      <c r="E1" s="71"/>
      <c r="F1" s="71"/>
    </row>
    <row r="2">
      <c r="A2" s="71"/>
      <c r="B2" s="71"/>
      <c r="C2" s="71"/>
      <c r="D2" s="71"/>
      <c r="E2" s="71"/>
      <c r="F2" s="71"/>
    </row>
    <row r="3">
      <c r="A3" s="71"/>
      <c r="B3" s="71"/>
      <c r="C3" s="72" t="s">
        <v>11</v>
      </c>
      <c r="D3" s="7"/>
      <c r="E3" s="7"/>
      <c r="F3" s="8"/>
    </row>
    <row r="4">
      <c r="A4" s="71"/>
      <c r="B4" s="71"/>
      <c r="C4" s="9"/>
      <c r="D4" s="10"/>
      <c r="E4" s="10"/>
      <c r="F4" s="11"/>
    </row>
    <row r="5">
      <c r="A5" s="73"/>
      <c r="B5" s="73"/>
      <c r="C5" s="73"/>
      <c r="D5" s="73"/>
      <c r="E5" s="73"/>
      <c r="F5" s="73"/>
    </row>
    <row r="6">
      <c r="A6" s="74" t="s">
        <v>133</v>
      </c>
      <c r="B6" s="14"/>
      <c r="C6" s="14"/>
      <c r="D6" s="14"/>
      <c r="E6" s="14"/>
      <c r="F6" s="15"/>
    </row>
    <row r="7">
      <c r="A7" s="76"/>
      <c r="B7" s="77" t="s">
        <v>13</v>
      </c>
      <c r="C7" s="78" t="s">
        <v>14</v>
      </c>
      <c r="D7" s="79" t="s">
        <v>15</v>
      </c>
      <c r="E7" s="103" t="s">
        <v>134</v>
      </c>
      <c r="F7" s="45"/>
    </row>
    <row r="8" ht="15.75" customHeight="1">
      <c r="A8" s="82">
        <v>1.0</v>
      </c>
      <c r="B8" s="83" t="s">
        <v>16</v>
      </c>
      <c r="C8" s="19" t="s">
        <v>99</v>
      </c>
      <c r="D8" s="85" t="s">
        <v>119</v>
      </c>
      <c r="E8" s="106" t="s">
        <v>33</v>
      </c>
      <c r="F8" s="106">
        <v>1.0</v>
      </c>
    </row>
    <row r="9" ht="15.75" customHeight="1">
      <c r="A9" s="21"/>
      <c r="B9" s="21"/>
      <c r="C9" s="21"/>
      <c r="D9" s="50"/>
      <c r="E9" s="108" t="s">
        <v>36</v>
      </c>
      <c r="F9" s="110" t="s">
        <v>125</v>
      </c>
    </row>
    <row r="10" ht="15.75" customHeight="1">
      <c r="A10" s="21"/>
      <c r="B10" s="21"/>
      <c r="C10" s="22"/>
      <c r="D10" s="47"/>
      <c r="E10" s="108" t="s">
        <v>37</v>
      </c>
      <c r="F10" s="108">
        <v>1.0</v>
      </c>
    </row>
    <row r="11" ht="15.75" customHeight="1">
      <c r="A11" s="82">
        <v>2.0</v>
      </c>
      <c r="B11" s="21"/>
      <c r="C11" s="109" t="s">
        <v>97</v>
      </c>
      <c r="D11" s="88" t="s">
        <v>98</v>
      </c>
      <c r="E11" s="106" t="s">
        <v>33</v>
      </c>
      <c r="F11" s="106">
        <v>1.0</v>
      </c>
    </row>
    <row r="12" ht="15.75" customHeight="1">
      <c r="A12" s="21"/>
      <c r="B12" s="21"/>
      <c r="C12" s="21"/>
      <c r="D12" s="50"/>
      <c r="E12" s="108" t="s">
        <v>36</v>
      </c>
      <c r="F12" s="110" t="s">
        <v>125</v>
      </c>
    </row>
    <row r="13" ht="15.75" customHeight="1">
      <c r="A13" s="21"/>
      <c r="B13" s="21"/>
      <c r="C13" s="22"/>
      <c r="D13" s="47"/>
      <c r="E13" s="108" t="s">
        <v>37</v>
      </c>
      <c r="F13" s="108">
        <v>1.0</v>
      </c>
    </row>
    <row r="14" ht="15.75" customHeight="1">
      <c r="A14" s="82">
        <v>3.0</v>
      </c>
      <c r="B14" s="21"/>
      <c r="C14" s="109" t="s">
        <v>101</v>
      </c>
      <c r="D14" s="88" t="s">
        <v>123</v>
      </c>
      <c r="E14" s="106" t="s">
        <v>33</v>
      </c>
      <c r="F14" s="106">
        <v>1.0</v>
      </c>
    </row>
    <row r="15" ht="15.75" customHeight="1">
      <c r="A15" s="21"/>
      <c r="B15" s="21"/>
      <c r="C15" s="21"/>
      <c r="D15" s="50"/>
      <c r="E15" s="108" t="s">
        <v>36</v>
      </c>
      <c r="F15" s="110" t="s">
        <v>125</v>
      </c>
    </row>
    <row r="16" ht="15.75" customHeight="1">
      <c r="A16" s="21"/>
      <c r="B16" s="21"/>
      <c r="C16" s="22"/>
      <c r="D16" s="47"/>
      <c r="E16" s="108" t="s">
        <v>37</v>
      </c>
      <c r="F16" s="108">
        <v>1.0</v>
      </c>
    </row>
    <row r="17" ht="15.75" customHeight="1">
      <c r="A17" s="82">
        <v>4.0</v>
      </c>
      <c r="B17" s="21"/>
      <c r="C17" s="109" t="s">
        <v>103</v>
      </c>
      <c r="D17" s="92" t="s">
        <v>104</v>
      </c>
      <c r="E17" s="106" t="s">
        <v>33</v>
      </c>
      <c r="F17" s="106">
        <v>1.0</v>
      </c>
    </row>
    <row r="18" ht="15.75" customHeight="1">
      <c r="A18" s="21"/>
      <c r="B18" s="21"/>
      <c r="C18" s="21"/>
      <c r="D18" s="50"/>
      <c r="E18" s="108" t="s">
        <v>36</v>
      </c>
      <c r="F18" s="110" t="s">
        <v>125</v>
      </c>
    </row>
    <row r="19" ht="15.75" customHeight="1">
      <c r="A19" s="21"/>
      <c r="B19" s="21"/>
      <c r="C19" s="22"/>
      <c r="D19" s="47"/>
      <c r="E19" s="108" t="s">
        <v>37</v>
      </c>
      <c r="F19" s="108">
        <v>1.0</v>
      </c>
    </row>
    <row r="20" ht="15.75" customHeight="1">
      <c r="A20" s="82">
        <v>5.0</v>
      </c>
      <c r="B20" s="21"/>
      <c r="C20" s="109" t="s">
        <v>105</v>
      </c>
      <c r="D20" s="88" t="s">
        <v>106</v>
      </c>
      <c r="E20" s="106" t="s">
        <v>33</v>
      </c>
      <c r="F20" s="106">
        <v>1.0</v>
      </c>
    </row>
    <row r="21" ht="15.75" customHeight="1">
      <c r="A21" s="21"/>
      <c r="B21" s="21"/>
      <c r="C21" s="21"/>
      <c r="D21" s="50"/>
      <c r="E21" s="108" t="s">
        <v>36</v>
      </c>
      <c r="F21" s="110" t="s">
        <v>125</v>
      </c>
    </row>
    <row r="22" ht="15.75" customHeight="1">
      <c r="A22" s="21"/>
      <c r="B22" s="21"/>
      <c r="C22" s="22"/>
      <c r="D22" s="47"/>
      <c r="E22" s="108" t="s">
        <v>37</v>
      </c>
      <c r="F22" s="108">
        <v>1.0</v>
      </c>
    </row>
    <row r="23" ht="15.75" customHeight="1">
      <c r="A23" s="82">
        <v>6.0</v>
      </c>
      <c r="B23" s="21"/>
      <c r="C23" s="109" t="s">
        <v>50</v>
      </c>
      <c r="D23" s="109" t="s">
        <v>51</v>
      </c>
      <c r="E23" s="106" t="s">
        <v>33</v>
      </c>
      <c r="F23" s="106" t="s">
        <v>125</v>
      </c>
    </row>
    <row r="24" ht="15.75" customHeight="1">
      <c r="A24" s="21"/>
      <c r="B24" s="21"/>
      <c r="C24" s="21"/>
      <c r="D24" s="21"/>
      <c r="E24" s="108" t="s">
        <v>36</v>
      </c>
      <c r="F24" s="106">
        <v>1.0</v>
      </c>
    </row>
    <row r="25" ht="15.75" customHeight="1">
      <c r="A25" s="21"/>
      <c r="B25" s="21"/>
      <c r="C25" s="22"/>
      <c r="D25" s="22"/>
      <c r="E25" s="108" t="s">
        <v>37</v>
      </c>
      <c r="F25" s="108">
        <v>1.0</v>
      </c>
    </row>
    <row r="26" ht="15.75" customHeight="1">
      <c r="A26" s="82">
        <v>7.0</v>
      </c>
      <c r="B26" s="21"/>
      <c r="C26" s="104" t="s">
        <v>116</v>
      </c>
      <c r="D26" s="104" t="s">
        <v>117</v>
      </c>
      <c r="E26" s="108" t="s">
        <v>33</v>
      </c>
      <c r="F26" s="108" t="s">
        <v>125</v>
      </c>
    </row>
    <row r="27" ht="15.75" customHeight="1">
      <c r="A27" s="21"/>
      <c r="B27" s="21"/>
      <c r="C27" s="21"/>
      <c r="D27" s="21"/>
      <c r="E27" s="108" t="s">
        <v>36</v>
      </c>
      <c r="F27" s="115">
        <v>1.0</v>
      </c>
    </row>
    <row r="28" ht="15.75" customHeight="1">
      <c r="A28" s="21"/>
      <c r="B28" s="21"/>
      <c r="C28" s="22"/>
      <c r="D28" s="22"/>
      <c r="E28" s="108" t="s">
        <v>37</v>
      </c>
      <c r="F28" s="115">
        <v>1.0</v>
      </c>
    </row>
    <row r="29" ht="15.75" customHeight="1">
      <c r="A29" s="82">
        <v>8.0</v>
      </c>
      <c r="B29" s="21"/>
      <c r="C29" s="109" t="s">
        <v>52</v>
      </c>
      <c r="D29" s="109" t="s">
        <v>53</v>
      </c>
      <c r="E29" s="106" t="s">
        <v>33</v>
      </c>
      <c r="F29" s="106" t="s">
        <v>125</v>
      </c>
    </row>
    <row r="30" ht="15.75" customHeight="1">
      <c r="A30" s="21"/>
      <c r="B30" s="21"/>
      <c r="C30" s="21"/>
      <c r="D30" s="21"/>
      <c r="E30" s="108" t="s">
        <v>36</v>
      </c>
      <c r="F30" s="106">
        <v>1.0</v>
      </c>
    </row>
    <row r="31" ht="15.75" customHeight="1">
      <c r="A31" s="21"/>
      <c r="B31" s="21"/>
      <c r="C31" s="22"/>
      <c r="D31" s="22"/>
      <c r="E31" s="108" t="s">
        <v>37</v>
      </c>
      <c r="F31" s="108">
        <v>1.0</v>
      </c>
    </row>
    <row r="32" ht="15.75" customHeight="1">
      <c r="A32" s="82">
        <v>9.0</v>
      </c>
      <c r="B32" s="21"/>
      <c r="C32" s="109" t="s">
        <v>107</v>
      </c>
      <c r="D32" s="88" t="s">
        <v>108</v>
      </c>
      <c r="E32" s="106" t="s">
        <v>33</v>
      </c>
      <c r="F32" s="106" t="s">
        <v>125</v>
      </c>
    </row>
    <row r="33" ht="15.75" customHeight="1">
      <c r="A33" s="21"/>
      <c r="B33" s="21"/>
      <c r="C33" s="21"/>
      <c r="D33" s="50"/>
      <c r="E33" s="108" t="s">
        <v>36</v>
      </c>
      <c r="F33" s="106">
        <v>1.0</v>
      </c>
    </row>
    <row r="34" ht="15.75" customHeight="1">
      <c r="A34" s="21"/>
      <c r="B34" s="21"/>
      <c r="C34" s="22"/>
      <c r="D34" s="47"/>
      <c r="E34" s="108" t="s">
        <v>37</v>
      </c>
      <c r="F34" s="108">
        <v>1.0</v>
      </c>
    </row>
    <row r="35" ht="15.75" customHeight="1">
      <c r="A35" s="82">
        <v>10.0</v>
      </c>
      <c r="B35" s="21"/>
      <c r="C35" s="109" t="s">
        <v>114</v>
      </c>
      <c r="D35" s="109" t="s">
        <v>115</v>
      </c>
      <c r="E35" s="108" t="s">
        <v>33</v>
      </c>
      <c r="F35" s="108" t="s">
        <v>125</v>
      </c>
    </row>
    <row r="36" ht="15.75" customHeight="1">
      <c r="A36" s="21"/>
      <c r="B36" s="21"/>
      <c r="C36" s="21"/>
      <c r="D36" s="21"/>
      <c r="E36" s="108" t="s">
        <v>36</v>
      </c>
      <c r="F36" s="106">
        <v>1.0</v>
      </c>
    </row>
    <row r="37" ht="15.75" customHeight="1">
      <c r="A37" s="21"/>
      <c r="B37" s="22"/>
      <c r="C37" s="22"/>
      <c r="D37" s="22"/>
      <c r="E37" s="108" t="s">
        <v>37</v>
      </c>
      <c r="F37" s="108">
        <v>1.0</v>
      </c>
    </row>
    <row r="38" ht="15.75" customHeight="1">
      <c r="A38" s="82">
        <v>12.0</v>
      </c>
      <c r="B38" s="93" t="s">
        <v>19</v>
      </c>
      <c r="C38" s="109" t="s">
        <v>20</v>
      </c>
      <c r="D38" s="88" t="s">
        <v>21</v>
      </c>
      <c r="E38" s="106" t="s">
        <v>33</v>
      </c>
      <c r="F38" s="106">
        <v>1.0</v>
      </c>
    </row>
    <row r="39" ht="15.75" customHeight="1">
      <c r="A39" s="21"/>
      <c r="B39" s="94"/>
      <c r="C39" s="21"/>
      <c r="D39" s="50"/>
      <c r="E39" s="108" t="s">
        <v>36</v>
      </c>
      <c r="F39" s="110" t="s">
        <v>125</v>
      </c>
    </row>
    <row r="40" ht="15.75" customHeight="1">
      <c r="A40" s="21"/>
      <c r="B40" s="94"/>
      <c r="C40" s="22"/>
      <c r="D40" s="47"/>
      <c r="E40" s="108" t="s">
        <v>37</v>
      </c>
      <c r="F40" s="108">
        <v>1.0</v>
      </c>
    </row>
    <row r="41" ht="15.75" customHeight="1">
      <c r="A41" s="82">
        <v>13.0</v>
      </c>
      <c r="B41" s="94"/>
      <c r="C41" s="109" t="s">
        <v>22</v>
      </c>
      <c r="D41" s="88" t="s">
        <v>23</v>
      </c>
      <c r="E41" s="106" t="s">
        <v>33</v>
      </c>
      <c r="F41" s="106">
        <v>1.0</v>
      </c>
    </row>
    <row r="42" ht="15.75" customHeight="1">
      <c r="A42" s="21"/>
      <c r="B42" s="94"/>
      <c r="C42" s="21"/>
      <c r="D42" s="50"/>
      <c r="E42" s="108" t="s">
        <v>36</v>
      </c>
      <c r="F42" s="110" t="s">
        <v>125</v>
      </c>
    </row>
    <row r="43" ht="15.75" customHeight="1">
      <c r="A43" s="21"/>
      <c r="B43" s="94"/>
      <c r="C43" s="22"/>
      <c r="D43" s="47"/>
      <c r="E43" s="108" t="s">
        <v>37</v>
      </c>
      <c r="F43" s="108">
        <v>1.0</v>
      </c>
    </row>
    <row r="44" ht="15.75" customHeight="1">
      <c r="A44" s="82">
        <v>14.0</v>
      </c>
      <c r="B44" s="94"/>
      <c r="C44" s="109" t="s">
        <v>109</v>
      </c>
      <c r="D44" s="88" t="s">
        <v>110</v>
      </c>
      <c r="E44" s="106" t="s">
        <v>33</v>
      </c>
      <c r="F44" s="106">
        <v>1.0</v>
      </c>
    </row>
    <row r="45" ht="15.75" customHeight="1">
      <c r="A45" s="21"/>
      <c r="B45" s="94"/>
      <c r="C45" s="21"/>
      <c r="D45" s="50"/>
      <c r="E45" s="108" t="s">
        <v>36</v>
      </c>
      <c r="F45" s="110" t="s">
        <v>125</v>
      </c>
    </row>
    <row r="46" ht="15.75" customHeight="1">
      <c r="A46" s="21"/>
      <c r="B46" s="94"/>
      <c r="C46" s="22"/>
      <c r="D46" s="47"/>
      <c r="E46" s="108" t="s">
        <v>37</v>
      </c>
      <c r="F46" s="108">
        <v>1.0</v>
      </c>
    </row>
    <row r="47" ht="15.75" customHeight="1">
      <c r="A47" s="82">
        <v>15.0</v>
      </c>
      <c r="B47" s="94"/>
      <c r="C47" s="109" t="s">
        <v>111</v>
      </c>
      <c r="D47" s="88" t="s">
        <v>112</v>
      </c>
      <c r="E47" s="106" t="s">
        <v>33</v>
      </c>
      <c r="F47" s="106">
        <v>1.0</v>
      </c>
    </row>
    <row r="48" ht="15.75" customHeight="1">
      <c r="A48" s="21"/>
      <c r="B48" s="94"/>
      <c r="C48" s="21"/>
      <c r="D48" s="50"/>
      <c r="E48" s="108" t="s">
        <v>36</v>
      </c>
      <c r="F48" s="110" t="s">
        <v>125</v>
      </c>
    </row>
    <row r="49" ht="15.75" customHeight="1">
      <c r="A49" s="21"/>
      <c r="B49" s="94"/>
      <c r="C49" s="22"/>
      <c r="D49" s="47"/>
      <c r="E49" s="108" t="s">
        <v>37</v>
      </c>
      <c r="F49" s="108">
        <v>1.0</v>
      </c>
    </row>
    <row r="50" ht="15.75" customHeight="1">
      <c r="A50" s="82">
        <v>16.0</v>
      </c>
      <c r="B50" s="94"/>
      <c r="C50" s="109" t="s">
        <v>113</v>
      </c>
      <c r="D50" s="109" t="s">
        <v>113</v>
      </c>
      <c r="E50" s="106" t="s">
        <v>33</v>
      </c>
      <c r="F50" s="106" t="s">
        <v>125</v>
      </c>
    </row>
    <row r="51" ht="15.75" customHeight="1">
      <c r="A51" s="21"/>
      <c r="B51" s="94"/>
      <c r="C51" s="21"/>
      <c r="D51" s="21"/>
      <c r="E51" s="108" t="s">
        <v>36</v>
      </c>
      <c r="F51" s="106">
        <v>1.0</v>
      </c>
    </row>
    <row r="52" ht="15.75" customHeight="1">
      <c r="A52" s="21"/>
      <c r="B52" s="94"/>
      <c r="C52" s="22"/>
      <c r="D52" s="22"/>
      <c r="E52" s="108" t="s">
        <v>37</v>
      </c>
      <c r="F52" s="108">
        <v>1.0</v>
      </c>
    </row>
    <row r="53" ht="15.75" customHeight="1">
      <c r="A53" s="82">
        <v>17.0</v>
      </c>
      <c r="B53" s="94"/>
      <c r="C53" s="109" t="s">
        <v>47</v>
      </c>
      <c r="D53" s="109" t="s">
        <v>84</v>
      </c>
      <c r="E53" s="106" t="s">
        <v>33</v>
      </c>
      <c r="F53" s="106" t="s">
        <v>125</v>
      </c>
    </row>
    <row r="54" ht="15.75" customHeight="1">
      <c r="A54" s="21"/>
      <c r="B54" s="94"/>
      <c r="C54" s="21"/>
      <c r="D54" s="21"/>
      <c r="E54" s="108" t="s">
        <v>36</v>
      </c>
      <c r="F54" s="106">
        <v>1.0</v>
      </c>
    </row>
    <row r="55" ht="15.75" customHeight="1">
      <c r="A55" s="21"/>
      <c r="B55" s="94"/>
      <c r="C55" s="22"/>
      <c r="D55" s="22"/>
      <c r="E55" s="108" t="s">
        <v>37</v>
      </c>
      <c r="F55" s="108">
        <v>1.0</v>
      </c>
    </row>
    <row r="56" ht="15.75" customHeight="1">
      <c r="A56" s="82">
        <v>18.0</v>
      </c>
      <c r="B56" s="97" t="s">
        <v>24</v>
      </c>
      <c r="C56" s="104" t="s">
        <v>25</v>
      </c>
      <c r="D56" s="104" t="s">
        <v>26</v>
      </c>
      <c r="E56" s="106" t="s">
        <v>33</v>
      </c>
      <c r="F56" s="106">
        <v>1.0</v>
      </c>
    </row>
    <row r="57" ht="15.75" customHeight="1">
      <c r="A57" s="21"/>
      <c r="B57" s="21"/>
      <c r="C57" s="21"/>
      <c r="D57" s="21"/>
      <c r="E57" s="108" t="s">
        <v>36</v>
      </c>
      <c r="F57" s="110" t="s">
        <v>125</v>
      </c>
    </row>
    <row r="58" ht="15.75" customHeight="1">
      <c r="A58" s="22"/>
      <c r="B58" s="22"/>
      <c r="C58" s="22"/>
      <c r="D58" s="22"/>
      <c r="E58" s="108" t="s">
        <v>37</v>
      </c>
      <c r="F58" s="108">
        <v>1.0</v>
      </c>
    </row>
    <row r="59" ht="15.75" customHeight="1">
      <c r="A59" s="82">
        <v>19.0</v>
      </c>
      <c r="B59" s="97" t="s">
        <v>30</v>
      </c>
      <c r="C59" s="104" t="s">
        <v>135</v>
      </c>
      <c r="D59" s="104" t="s">
        <v>76</v>
      </c>
      <c r="E59" s="106" t="s">
        <v>33</v>
      </c>
      <c r="F59" s="106" t="s">
        <v>125</v>
      </c>
    </row>
    <row r="60" ht="15.75" customHeight="1">
      <c r="A60" s="21"/>
      <c r="B60" s="21"/>
      <c r="C60" s="21"/>
      <c r="D60" s="21"/>
      <c r="E60" s="108" t="s">
        <v>36</v>
      </c>
      <c r="F60" s="106">
        <v>2.0</v>
      </c>
    </row>
    <row r="61" ht="15.75" customHeight="1">
      <c r="A61" s="22"/>
      <c r="B61" s="22"/>
      <c r="C61" s="22"/>
      <c r="D61" s="22"/>
      <c r="E61" s="108" t="s">
        <v>37</v>
      </c>
      <c r="F61" s="108">
        <v>2.0</v>
      </c>
    </row>
    <row r="62" ht="21.75" customHeight="1">
      <c r="A62" s="129"/>
      <c r="B62" s="130"/>
      <c r="C62" s="131"/>
      <c r="D62" s="131"/>
      <c r="E62" s="130"/>
      <c r="F62" s="130"/>
    </row>
    <row r="63" ht="17.25" customHeight="1">
      <c r="A63" s="166" t="s">
        <v>136</v>
      </c>
      <c r="B63" s="14"/>
      <c r="C63" s="14"/>
      <c r="D63" s="14"/>
      <c r="E63" s="14"/>
      <c r="F63" s="15"/>
    </row>
    <row r="64">
      <c r="A64" s="167"/>
      <c r="B64" s="80" t="s">
        <v>13</v>
      </c>
      <c r="C64" s="80" t="s">
        <v>14</v>
      </c>
      <c r="D64" s="80" t="s">
        <v>15</v>
      </c>
      <c r="E64" s="103" t="s">
        <v>134</v>
      </c>
      <c r="F64" s="45"/>
    </row>
    <row r="65">
      <c r="A65" s="89">
        <v>1.0</v>
      </c>
      <c r="B65" s="104" t="s">
        <v>30</v>
      </c>
      <c r="C65" s="104" t="s">
        <v>38</v>
      </c>
      <c r="D65" s="104" t="s">
        <v>76</v>
      </c>
      <c r="E65" s="106" t="s">
        <v>33</v>
      </c>
      <c r="F65" s="106">
        <v>6.0</v>
      </c>
    </row>
    <row r="66">
      <c r="A66" s="21"/>
      <c r="B66" s="21"/>
      <c r="C66" s="21"/>
      <c r="D66" s="21"/>
      <c r="E66" s="108" t="s">
        <v>36</v>
      </c>
      <c r="F66" s="108">
        <v>12.0</v>
      </c>
    </row>
    <row r="67">
      <c r="A67" s="22"/>
      <c r="B67" s="21"/>
      <c r="C67" s="22"/>
      <c r="D67" s="22"/>
      <c r="E67" s="108" t="s">
        <v>37</v>
      </c>
      <c r="F67" s="110">
        <f>sum(F65:F66)</f>
        <v>18</v>
      </c>
    </row>
    <row r="68">
      <c r="A68" s="82">
        <v>2.0</v>
      </c>
      <c r="B68" s="21"/>
      <c r="C68" s="109" t="s">
        <v>31</v>
      </c>
      <c r="D68" s="109" t="s">
        <v>32</v>
      </c>
      <c r="E68" s="108" t="s">
        <v>33</v>
      </c>
      <c r="F68" s="168">
        <v>108000.0</v>
      </c>
    </row>
    <row r="69">
      <c r="A69" s="21"/>
      <c r="B69" s="21"/>
      <c r="C69" s="21"/>
      <c r="D69" s="21"/>
      <c r="E69" s="108" t="s">
        <v>36</v>
      </c>
      <c r="F69" s="110">
        <v>113400.0</v>
      </c>
    </row>
    <row r="70">
      <c r="A70" s="22"/>
      <c r="B70" s="22"/>
      <c r="C70" s="22"/>
      <c r="D70" s="22"/>
      <c r="E70" s="108" t="s">
        <v>37</v>
      </c>
      <c r="F70" s="110">
        <f>sum(F68:F69)</f>
        <v>221400</v>
      </c>
    </row>
    <row r="71">
      <c r="A71" s="89">
        <v>3.0</v>
      </c>
      <c r="B71" s="109" t="s">
        <v>58</v>
      </c>
      <c r="C71" s="109" t="s">
        <v>59</v>
      </c>
      <c r="D71" s="109" t="s">
        <v>60</v>
      </c>
      <c r="E71" s="108" t="s">
        <v>33</v>
      </c>
      <c r="F71" s="110" t="s">
        <v>125</v>
      </c>
    </row>
    <row r="72">
      <c r="A72" s="21"/>
      <c r="B72" s="21"/>
      <c r="C72" s="21"/>
      <c r="D72" s="21"/>
      <c r="E72" s="108" t="s">
        <v>36</v>
      </c>
      <c r="F72" s="110">
        <v>22680.0</v>
      </c>
    </row>
    <row r="73">
      <c r="A73" s="22"/>
      <c r="B73" s="21"/>
      <c r="C73" s="22"/>
      <c r="D73" s="22"/>
      <c r="E73" s="108" t="s">
        <v>37</v>
      </c>
      <c r="F73" s="110">
        <f>F72</f>
        <v>22680</v>
      </c>
    </row>
    <row r="74">
      <c r="A74" s="89">
        <v>4.0</v>
      </c>
      <c r="B74" s="21"/>
      <c r="C74" s="109" t="s">
        <v>62</v>
      </c>
      <c r="D74" s="109" t="s">
        <v>63</v>
      </c>
      <c r="E74" s="108" t="s">
        <v>33</v>
      </c>
      <c r="F74" s="108" t="s">
        <v>125</v>
      </c>
    </row>
    <row r="75">
      <c r="A75" s="21"/>
      <c r="B75" s="21"/>
      <c r="C75" s="21"/>
      <c r="D75" s="21"/>
      <c r="E75" s="108" t="s">
        <v>36</v>
      </c>
      <c r="F75" s="108">
        <v>400.0</v>
      </c>
    </row>
    <row r="76">
      <c r="A76" s="22"/>
      <c r="B76" s="22"/>
      <c r="C76" s="22"/>
      <c r="D76" s="22"/>
      <c r="E76" s="108" t="s">
        <v>37</v>
      </c>
      <c r="F76" s="108">
        <f>F75</f>
        <v>400</v>
      </c>
    </row>
    <row r="77">
      <c r="A77" s="89">
        <v>5.0</v>
      </c>
      <c r="B77" s="109" t="s">
        <v>81</v>
      </c>
      <c r="C77" s="109" t="s">
        <v>82</v>
      </c>
      <c r="D77" s="109" t="s">
        <v>66</v>
      </c>
      <c r="E77" s="108" t="s">
        <v>33</v>
      </c>
      <c r="F77" s="168">
        <v>6.0</v>
      </c>
    </row>
    <row r="78">
      <c r="A78" s="21"/>
      <c r="B78" s="21"/>
      <c r="C78" s="21"/>
      <c r="D78" s="21"/>
      <c r="E78" s="108" t="s">
        <v>36</v>
      </c>
      <c r="F78" s="108">
        <v>12.0</v>
      </c>
    </row>
    <row r="79">
      <c r="A79" s="22"/>
      <c r="B79" s="22"/>
      <c r="C79" s="22"/>
      <c r="D79" s="22"/>
      <c r="E79" s="108" t="s">
        <v>37</v>
      </c>
      <c r="F79" s="110">
        <f>sum(F77:F78)</f>
        <v>18</v>
      </c>
    </row>
    <row r="80">
      <c r="A80" s="89">
        <v>6.0</v>
      </c>
      <c r="B80" s="109" t="s">
        <v>24</v>
      </c>
      <c r="C80" s="111" t="s">
        <v>126</v>
      </c>
      <c r="D80" s="111" t="s">
        <v>127</v>
      </c>
      <c r="E80" s="108" t="s">
        <v>33</v>
      </c>
      <c r="F80" s="168">
        <v>1.0</v>
      </c>
    </row>
    <row r="81">
      <c r="A81" s="21"/>
      <c r="B81" s="21"/>
      <c r="C81" s="21"/>
      <c r="D81" s="21"/>
      <c r="E81" s="108" t="s">
        <v>36</v>
      </c>
      <c r="F81" s="108" t="s">
        <v>125</v>
      </c>
    </row>
    <row r="82">
      <c r="A82" s="22"/>
      <c r="B82" s="22"/>
      <c r="C82" s="22"/>
      <c r="D82" s="22"/>
      <c r="E82" s="108" t="s">
        <v>37</v>
      </c>
      <c r="F82" s="108">
        <v>1.0</v>
      </c>
    </row>
    <row r="83">
      <c r="A83" s="89">
        <v>7.0</v>
      </c>
      <c r="B83" s="109" t="s">
        <v>19</v>
      </c>
      <c r="C83" s="109" t="s">
        <v>49</v>
      </c>
      <c r="D83" s="109" t="s">
        <v>49</v>
      </c>
      <c r="E83" s="108" t="s">
        <v>33</v>
      </c>
      <c r="F83" s="115">
        <v>0.8</v>
      </c>
    </row>
    <row r="84">
      <c r="A84" s="21"/>
      <c r="B84" s="21"/>
      <c r="C84" s="21"/>
      <c r="D84" s="21"/>
      <c r="E84" s="108" t="s">
        <v>36</v>
      </c>
      <c r="F84" s="115">
        <v>0.8</v>
      </c>
    </row>
    <row r="85">
      <c r="A85" s="22"/>
      <c r="B85" s="22"/>
      <c r="C85" s="22"/>
      <c r="D85" s="22"/>
      <c r="E85" s="108" t="s">
        <v>37</v>
      </c>
      <c r="F85" s="115">
        <v>0.8</v>
      </c>
    </row>
    <row r="86">
      <c r="A86" s="89">
        <v>8.0</v>
      </c>
      <c r="B86" s="109" t="s">
        <v>16</v>
      </c>
      <c r="C86" s="109" t="s">
        <v>54</v>
      </c>
      <c r="D86" s="109" t="s">
        <v>54</v>
      </c>
      <c r="E86" s="108" t="s">
        <v>33</v>
      </c>
      <c r="F86" s="115">
        <v>0.8</v>
      </c>
    </row>
    <row r="87">
      <c r="A87" s="21"/>
      <c r="B87" s="21"/>
      <c r="C87" s="21"/>
      <c r="D87" s="21"/>
      <c r="E87" s="108" t="s">
        <v>36</v>
      </c>
      <c r="F87" s="115">
        <v>0.8</v>
      </c>
    </row>
    <row r="88">
      <c r="A88" s="22"/>
      <c r="B88" s="21"/>
      <c r="C88" s="22"/>
      <c r="D88" s="22"/>
      <c r="E88" s="108" t="s">
        <v>37</v>
      </c>
      <c r="F88" s="115">
        <v>0.8</v>
      </c>
    </row>
    <row r="89">
      <c r="A89" s="89">
        <v>9.0</v>
      </c>
      <c r="B89" s="21"/>
      <c r="C89" s="111" t="s">
        <v>128</v>
      </c>
      <c r="D89" s="125" t="s">
        <v>131</v>
      </c>
      <c r="E89" s="108" t="s">
        <v>33</v>
      </c>
      <c r="F89" s="108">
        <v>1.0</v>
      </c>
    </row>
    <row r="90">
      <c r="A90" s="21"/>
      <c r="B90" s="21"/>
      <c r="C90" s="21"/>
      <c r="D90" s="50"/>
      <c r="E90" s="108" t="s">
        <v>36</v>
      </c>
      <c r="F90" s="108">
        <v>1.0</v>
      </c>
    </row>
    <row r="91">
      <c r="A91" s="22"/>
      <c r="B91" s="21"/>
      <c r="C91" s="21"/>
      <c r="D91" s="50"/>
      <c r="E91" s="108" t="s">
        <v>37</v>
      </c>
      <c r="F91" s="108">
        <v>2.0</v>
      </c>
    </row>
    <row r="92">
      <c r="A92" s="89">
        <v>10.0</v>
      </c>
      <c r="B92" s="21"/>
      <c r="C92" s="104" t="s">
        <v>116</v>
      </c>
      <c r="D92" s="104" t="s">
        <v>117</v>
      </c>
      <c r="E92" s="108" t="s">
        <v>33</v>
      </c>
      <c r="F92" s="115">
        <v>1.0</v>
      </c>
    </row>
    <row r="93">
      <c r="A93" s="21"/>
      <c r="B93" s="21"/>
      <c r="C93" s="21"/>
      <c r="D93" s="21"/>
      <c r="E93" s="108" t="s">
        <v>36</v>
      </c>
      <c r="F93" s="115">
        <v>1.0</v>
      </c>
    </row>
    <row r="94">
      <c r="A94" s="22"/>
      <c r="B94" s="21"/>
      <c r="C94" s="22"/>
      <c r="D94" s="22"/>
      <c r="E94" s="108" t="s">
        <v>37</v>
      </c>
      <c r="F94" s="115">
        <v>1.0</v>
      </c>
    </row>
    <row r="95">
      <c r="A95" s="127">
        <v>11.0</v>
      </c>
      <c r="B95" s="21"/>
      <c r="C95" s="109" t="s">
        <v>107</v>
      </c>
      <c r="D95" s="109" t="s">
        <v>108</v>
      </c>
      <c r="E95" s="108" t="s">
        <v>33</v>
      </c>
      <c r="F95" s="108" t="s">
        <v>125</v>
      </c>
    </row>
    <row r="96">
      <c r="A96" s="21"/>
      <c r="B96" s="21"/>
      <c r="C96" s="21"/>
      <c r="D96" s="21"/>
      <c r="E96" s="108" t="s">
        <v>36</v>
      </c>
      <c r="F96" s="110">
        <v>1.0</v>
      </c>
    </row>
    <row r="97">
      <c r="A97" s="22"/>
      <c r="B97" s="22"/>
      <c r="C97" s="22"/>
      <c r="D97" s="22"/>
      <c r="E97" s="108" t="s">
        <v>37</v>
      </c>
      <c r="F97" s="110">
        <v>1.0</v>
      </c>
    </row>
    <row r="98" ht="40.5" customHeight="1">
      <c r="A98" s="129"/>
      <c r="B98" s="130"/>
      <c r="C98" s="131"/>
      <c r="D98" s="131"/>
      <c r="E98" s="130"/>
      <c r="F98" s="130"/>
    </row>
    <row r="99">
      <c r="A99" s="166" t="s">
        <v>137</v>
      </c>
      <c r="B99" s="14"/>
      <c r="C99" s="14"/>
      <c r="D99" s="14"/>
      <c r="E99" s="14"/>
      <c r="F99" s="15"/>
    </row>
    <row r="100">
      <c r="A100" s="102"/>
      <c r="B100" s="132" t="s">
        <v>13</v>
      </c>
      <c r="C100" s="132" t="s">
        <v>14</v>
      </c>
      <c r="D100" s="132" t="s">
        <v>15</v>
      </c>
      <c r="E100" s="103" t="s">
        <v>134</v>
      </c>
      <c r="F100" s="45"/>
    </row>
    <row r="101">
      <c r="A101" s="89">
        <v>1.0</v>
      </c>
      <c r="B101" s="109" t="s">
        <v>30</v>
      </c>
      <c r="C101" s="109" t="s">
        <v>31</v>
      </c>
      <c r="D101" s="109" t="s">
        <v>32</v>
      </c>
      <c r="E101" s="108" t="s">
        <v>138</v>
      </c>
      <c r="F101" s="110">
        <v>113400.0</v>
      </c>
    </row>
    <row r="102">
      <c r="A102" s="21"/>
      <c r="B102" s="21"/>
      <c r="C102" s="21"/>
      <c r="D102" s="21"/>
      <c r="E102" s="108" t="s">
        <v>139</v>
      </c>
      <c r="F102" s="110">
        <v>119070.0</v>
      </c>
    </row>
    <row r="103">
      <c r="A103" s="22"/>
      <c r="B103" s="21"/>
      <c r="C103" s="22"/>
      <c r="D103" s="22"/>
      <c r="E103" s="108" t="s">
        <v>37</v>
      </c>
      <c r="F103" s="110">
        <f>sum(F101:F102)</f>
        <v>232470</v>
      </c>
    </row>
    <row r="104">
      <c r="A104" s="89">
        <v>2.0</v>
      </c>
      <c r="B104" s="21"/>
      <c r="C104" s="109" t="s">
        <v>38</v>
      </c>
      <c r="D104" s="109" t="s">
        <v>76</v>
      </c>
      <c r="E104" s="108" t="s">
        <v>138</v>
      </c>
      <c r="F104" s="108">
        <v>12.0</v>
      </c>
    </row>
    <row r="105">
      <c r="A105" s="21"/>
      <c r="B105" s="21"/>
      <c r="C105" s="21"/>
      <c r="D105" s="21"/>
      <c r="E105" s="108" t="s">
        <v>139</v>
      </c>
      <c r="F105" s="108">
        <v>12.0</v>
      </c>
    </row>
    <row r="106">
      <c r="A106" s="22"/>
      <c r="B106" s="22"/>
      <c r="C106" s="22"/>
      <c r="D106" s="22"/>
      <c r="E106" s="108" t="s">
        <v>37</v>
      </c>
      <c r="F106" s="110">
        <f>sum(F104:F105)</f>
        <v>24</v>
      </c>
    </row>
    <row r="107">
      <c r="A107" s="89">
        <v>3.0</v>
      </c>
      <c r="B107" s="109" t="s">
        <v>58</v>
      </c>
      <c r="C107" s="109" t="s">
        <v>59</v>
      </c>
      <c r="D107" s="109" t="s">
        <v>60</v>
      </c>
      <c r="E107" s="108" t="s">
        <v>138</v>
      </c>
      <c r="F107" s="110">
        <v>22680.0</v>
      </c>
    </row>
    <row r="108">
      <c r="A108" s="21"/>
      <c r="B108" s="21"/>
      <c r="C108" s="21"/>
      <c r="D108" s="21"/>
      <c r="E108" s="108" t="s">
        <v>139</v>
      </c>
      <c r="F108" s="110">
        <v>23814.0</v>
      </c>
    </row>
    <row r="109">
      <c r="A109" s="22"/>
      <c r="B109" s="21"/>
      <c r="C109" s="22"/>
      <c r="D109" s="22"/>
      <c r="E109" s="108" t="s">
        <v>37</v>
      </c>
      <c r="F109" s="110">
        <f>sum(F107:F108)</f>
        <v>46494</v>
      </c>
    </row>
    <row r="110">
      <c r="A110" s="89">
        <v>4.0</v>
      </c>
      <c r="B110" s="21"/>
      <c r="C110" s="109" t="s">
        <v>62</v>
      </c>
      <c r="D110" s="109" t="s">
        <v>63</v>
      </c>
      <c r="E110" s="108" t="s">
        <v>138</v>
      </c>
      <c r="F110" s="108">
        <v>400.0</v>
      </c>
    </row>
    <row r="111">
      <c r="A111" s="21"/>
      <c r="B111" s="21"/>
      <c r="C111" s="21"/>
      <c r="D111" s="21"/>
      <c r="E111" s="108" t="s">
        <v>139</v>
      </c>
      <c r="F111" s="108">
        <v>400.0</v>
      </c>
    </row>
    <row r="112">
      <c r="A112" s="22"/>
      <c r="B112" s="22"/>
      <c r="C112" s="22"/>
      <c r="D112" s="22"/>
      <c r="E112" s="108" t="s">
        <v>37</v>
      </c>
      <c r="F112" s="110">
        <f>sum(F110:F111)</f>
        <v>800</v>
      </c>
    </row>
    <row r="113">
      <c r="A113" s="89">
        <v>5.0</v>
      </c>
      <c r="B113" s="109" t="s">
        <v>81</v>
      </c>
      <c r="C113" s="109" t="s">
        <v>82</v>
      </c>
      <c r="D113" s="109" t="s">
        <v>66</v>
      </c>
      <c r="E113" s="108" t="s">
        <v>138</v>
      </c>
      <c r="F113" s="108">
        <v>12.0</v>
      </c>
    </row>
    <row r="114">
      <c r="A114" s="21"/>
      <c r="B114" s="21"/>
      <c r="C114" s="21"/>
      <c r="D114" s="21"/>
      <c r="E114" s="108" t="s">
        <v>139</v>
      </c>
      <c r="F114" s="108">
        <v>12.0</v>
      </c>
    </row>
    <row r="115">
      <c r="A115" s="22"/>
      <c r="B115" s="22"/>
      <c r="C115" s="22"/>
      <c r="D115" s="22"/>
      <c r="E115" s="108" t="s">
        <v>37</v>
      </c>
      <c r="F115" s="110">
        <f>sum(F113:F114)</f>
        <v>24</v>
      </c>
    </row>
    <row r="116">
      <c r="A116" s="89">
        <v>6.0</v>
      </c>
      <c r="B116" s="109" t="s">
        <v>19</v>
      </c>
      <c r="C116" s="109" t="s">
        <v>49</v>
      </c>
      <c r="D116" s="109" t="s">
        <v>49</v>
      </c>
      <c r="E116" s="108" t="s">
        <v>138</v>
      </c>
      <c r="F116" s="115">
        <v>0.8</v>
      </c>
    </row>
    <row r="117">
      <c r="A117" s="21"/>
      <c r="B117" s="21"/>
      <c r="C117" s="21"/>
      <c r="D117" s="21"/>
      <c r="E117" s="108" t="s">
        <v>139</v>
      </c>
      <c r="F117" s="115">
        <v>0.8</v>
      </c>
    </row>
    <row r="118">
      <c r="A118" s="22"/>
      <c r="B118" s="22"/>
      <c r="C118" s="22"/>
      <c r="D118" s="22"/>
      <c r="E118" s="108" t="s">
        <v>37</v>
      </c>
      <c r="F118" s="115">
        <v>0.8</v>
      </c>
    </row>
    <row r="119">
      <c r="A119" s="89">
        <v>7.0</v>
      </c>
      <c r="B119" s="104" t="s">
        <v>16</v>
      </c>
      <c r="C119" s="109" t="s">
        <v>54</v>
      </c>
      <c r="D119" s="109" t="s">
        <v>54</v>
      </c>
      <c r="E119" s="108" t="s">
        <v>138</v>
      </c>
      <c r="F119" s="115">
        <v>0.8</v>
      </c>
    </row>
    <row r="120">
      <c r="A120" s="21"/>
      <c r="B120" s="21"/>
      <c r="C120" s="21"/>
      <c r="D120" s="21"/>
      <c r="E120" s="108" t="s">
        <v>139</v>
      </c>
      <c r="F120" s="115">
        <v>0.8</v>
      </c>
    </row>
    <row r="121">
      <c r="A121" s="22"/>
      <c r="B121" s="21"/>
      <c r="C121" s="22"/>
      <c r="D121" s="22"/>
      <c r="E121" s="108" t="s">
        <v>37</v>
      </c>
      <c r="F121" s="115">
        <v>0.8</v>
      </c>
    </row>
    <row r="122">
      <c r="A122" s="89">
        <v>8.0</v>
      </c>
      <c r="B122" s="21"/>
      <c r="C122" s="111" t="s">
        <v>128</v>
      </c>
      <c r="D122" s="125" t="s">
        <v>131</v>
      </c>
      <c r="E122" s="108" t="s">
        <v>138</v>
      </c>
      <c r="F122" s="108">
        <v>1.0</v>
      </c>
    </row>
    <row r="123">
      <c r="A123" s="21"/>
      <c r="B123" s="21"/>
      <c r="C123" s="21"/>
      <c r="D123" s="50"/>
      <c r="E123" s="108" t="s">
        <v>139</v>
      </c>
      <c r="F123" s="108">
        <v>1.0</v>
      </c>
    </row>
    <row r="124">
      <c r="A124" s="22"/>
      <c r="B124" s="21"/>
      <c r="C124" s="21"/>
      <c r="D124" s="50"/>
      <c r="E124" s="108" t="s">
        <v>37</v>
      </c>
      <c r="F124" s="108">
        <v>2.0</v>
      </c>
    </row>
    <row r="125">
      <c r="A125" s="89">
        <v>9.0</v>
      </c>
      <c r="B125" s="21"/>
      <c r="C125" s="104" t="s">
        <v>116</v>
      </c>
      <c r="D125" s="104" t="s">
        <v>117</v>
      </c>
      <c r="E125" s="108" t="s">
        <v>138</v>
      </c>
      <c r="F125" s="115">
        <v>1.0</v>
      </c>
    </row>
    <row r="126">
      <c r="A126" s="21"/>
      <c r="B126" s="21"/>
      <c r="C126" s="21"/>
      <c r="D126" s="21"/>
      <c r="E126" s="108" t="s">
        <v>139</v>
      </c>
      <c r="F126" s="115">
        <v>1.0</v>
      </c>
    </row>
    <row r="127">
      <c r="A127" s="22"/>
      <c r="B127" s="21"/>
      <c r="C127" s="22"/>
      <c r="D127" s="22"/>
      <c r="E127" s="108" t="s">
        <v>37</v>
      </c>
      <c r="F127" s="115">
        <v>1.0</v>
      </c>
    </row>
    <row r="128">
      <c r="A128" s="89">
        <v>10.0</v>
      </c>
      <c r="B128" s="21"/>
      <c r="C128" s="109" t="s">
        <v>107</v>
      </c>
      <c r="D128" s="109" t="s">
        <v>108</v>
      </c>
      <c r="E128" s="108" t="s">
        <v>138</v>
      </c>
      <c r="F128" s="108" t="s">
        <v>125</v>
      </c>
    </row>
    <row r="129">
      <c r="A129" s="21"/>
      <c r="B129" s="21"/>
      <c r="C129" s="21"/>
      <c r="D129" s="21"/>
      <c r="E129" s="108" t="s">
        <v>139</v>
      </c>
      <c r="F129" s="110">
        <v>1.0</v>
      </c>
    </row>
    <row r="130">
      <c r="A130" s="22"/>
      <c r="B130" s="22"/>
      <c r="C130" s="22"/>
      <c r="D130" s="22"/>
      <c r="E130" s="108" t="s">
        <v>37</v>
      </c>
      <c r="F130" s="110">
        <v>1.0</v>
      </c>
    </row>
  </sheetData>
  <mergeCells count="139">
    <mergeCell ref="C8:C10"/>
    <mergeCell ref="C11:C13"/>
    <mergeCell ref="A11:A13"/>
    <mergeCell ref="A14:A16"/>
    <mergeCell ref="C14:C16"/>
    <mergeCell ref="D14:D16"/>
    <mergeCell ref="A17:A19"/>
    <mergeCell ref="C17:C19"/>
    <mergeCell ref="A8:A10"/>
    <mergeCell ref="A20:A22"/>
    <mergeCell ref="C20:C22"/>
    <mergeCell ref="D20:D22"/>
    <mergeCell ref="A23:A25"/>
    <mergeCell ref="C23:C25"/>
    <mergeCell ref="A50:A52"/>
    <mergeCell ref="C50:C52"/>
    <mergeCell ref="A53:A55"/>
    <mergeCell ref="C53:C55"/>
    <mergeCell ref="A56:A58"/>
    <mergeCell ref="B56:B58"/>
    <mergeCell ref="C56:C58"/>
    <mergeCell ref="A59:A61"/>
    <mergeCell ref="B59:B61"/>
    <mergeCell ref="C59:C61"/>
    <mergeCell ref="A35:A37"/>
    <mergeCell ref="C35:C37"/>
    <mergeCell ref="A38:A40"/>
    <mergeCell ref="B38:B55"/>
    <mergeCell ref="C38:C40"/>
    <mergeCell ref="A41:A43"/>
    <mergeCell ref="A44:A46"/>
    <mergeCell ref="D23:D25"/>
    <mergeCell ref="A26:A28"/>
    <mergeCell ref="C26:C28"/>
    <mergeCell ref="D26:D28"/>
    <mergeCell ref="A29:A31"/>
    <mergeCell ref="C29:C31"/>
    <mergeCell ref="D29:D31"/>
    <mergeCell ref="A32:A34"/>
    <mergeCell ref="C32:C34"/>
    <mergeCell ref="D32:D34"/>
    <mergeCell ref="D35:D37"/>
    <mergeCell ref="D38:D40"/>
    <mergeCell ref="D41:D43"/>
    <mergeCell ref="D44:D46"/>
    <mergeCell ref="D50:D52"/>
    <mergeCell ref="D53:D55"/>
    <mergeCell ref="D56:D58"/>
    <mergeCell ref="D59:D61"/>
    <mergeCell ref="C3:F4"/>
    <mergeCell ref="A6:F6"/>
    <mergeCell ref="E7:F7"/>
    <mergeCell ref="B8:B37"/>
    <mergeCell ref="D8:D10"/>
    <mergeCell ref="D11:D13"/>
    <mergeCell ref="D17:D19"/>
    <mergeCell ref="C41:C43"/>
    <mergeCell ref="C44:C46"/>
    <mergeCell ref="C65:C67"/>
    <mergeCell ref="D65:D67"/>
    <mergeCell ref="A77:A79"/>
    <mergeCell ref="B77:B79"/>
    <mergeCell ref="C77:C79"/>
    <mergeCell ref="D77:D79"/>
    <mergeCell ref="B80:B82"/>
    <mergeCell ref="C80:C82"/>
    <mergeCell ref="D80:D82"/>
    <mergeCell ref="A95:A97"/>
    <mergeCell ref="C95:C97"/>
    <mergeCell ref="A80:A82"/>
    <mergeCell ref="A83:A85"/>
    <mergeCell ref="B83:B85"/>
    <mergeCell ref="C83:C85"/>
    <mergeCell ref="D83:D85"/>
    <mergeCell ref="B86:B97"/>
    <mergeCell ref="D89:D91"/>
    <mergeCell ref="D95:D97"/>
    <mergeCell ref="A110:A112"/>
    <mergeCell ref="A113:A115"/>
    <mergeCell ref="A116:A118"/>
    <mergeCell ref="A119:A121"/>
    <mergeCell ref="A122:A124"/>
    <mergeCell ref="A125:A127"/>
    <mergeCell ref="A128:A130"/>
    <mergeCell ref="B113:B115"/>
    <mergeCell ref="B116:B118"/>
    <mergeCell ref="B119:B130"/>
    <mergeCell ref="A86:A88"/>
    <mergeCell ref="A92:A94"/>
    <mergeCell ref="A101:A103"/>
    <mergeCell ref="B101:B106"/>
    <mergeCell ref="A104:A106"/>
    <mergeCell ref="A107:A109"/>
    <mergeCell ref="B107:B112"/>
    <mergeCell ref="C125:C127"/>
    <mergeCell ref="C128:C130"/>
    <mergeCell ref="C116:C118"/>
    <mergeCell ref="D116:D118"/>
    <mergeCell ref="C119:C121"/>
    <mergeCell ref="D119:D121"/>
    <mergeCell ref="C122:C124"/>
    <mergeCell ref="D122:D124"/>
    <mergeCell ref="D125:D127"/>
    <mergeCell ref="D128:D130"/>
    <mergeCell ref="A47:A49"/>
    <mergeCell ref="C47:C49"/>
    <mergeCell ref="D47:D49"/>
    <mergeCell ref="A63:F63"/>
    <mergeCell ref="E64:F64"/>
    <mergeCell ref="A65:A67"/>
    <mergeCell ref="B65:B70"/>
    <mergeCell ref="D68:D70"/>
    <mergeCell ref="C74:C76"/>
    <mergeCell ref="D74:D76"/>
    <mergeCell ref="A68:A70"/>
    <mergeCell ref="C68:C70"/>
    <mergeCell ref="A71:A73"/>
    <mergeCell ref="B71:B76"/>
    <mergeCell ref="C71:C73"/>
    <mergeCell ref="D71:D73"/>
    <mergeCell ref="A74:A76"/>
    <mergeCell ref="C86:C88"/>
    <mergeCell ref="D86:D88"/>
    <mergeCell ref="A89:A91"/>
    <mergeCell ref="C89:C91"/>
    <mergeCell ref="C92:C94"/>
    <mergeCell ref="D92:D94"/>
    <mergeCell ref="A99:F99"/>
    <mergeCell ref="E100:F100"/>
    <mergeCell ref="C101:C103"/>
    <mergeCell ref="D101:D103"/>
    <mergeCell ref="D104:D106"/>
    <mergeCell ref="C104:C106"/>
    <mergeCell ref="C107:C109"/>
    <mergeCell ref="D107:D109"/>
    <mergeCell ref="C110:C112"/>
    <mergeCell ref="D110:D112"/>
    <mergeCell ref="C113:C115"/>
    <mergeCell ref="D113:D11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2" width="23.88"/>
    <col customWidth="1" min="3" max="3" width="26.88"/>
    <col customWidth="1" min="4" max="4" width="30.25"/>
    <col customWidth="1" min="5" max="5" width="12.63"/>
  </cols>
  <sheetData>
    <row r="1">
      <c r="A1" s="71"/>
      <c r="B1" s="71"/>
      <c r="C1" s="71"/>
      <c r="D1" s="71"/>
      <c r="E1" s="71"/>
    </row>
    <row r="2">
      <c r="A2" s="71"/>
      <c r="B2" s="71"/>
      <c r="C2" s="71"/>
      <c r="D2" s="71"/>
      <c r="E2" s="71"/>
    </row>
    <row r="3">
      <c r="A3" s="71"/>
      <c r="B3" s="71"/>
      <c r="C3" s="72" t="s">
        <v>11</v>
      </c>
      <c r="D3" s="7"/>
      <c r="E3" s="8"/>
    </row>
    <row r="4">
      <c r="A4" s="71"/>
      <c r="B4" s="71"/>
      <c r="C4" s="9"/>
      <c r="D4" s="10"/>
      <c r="E4" s="11"/>
    </row>
    <row r="5">
      <c r="A5" s="73"/>
      <c r="B5" s="73"/>
      <c r="C5" s="73"/>
      <c r="D5" s="73"/>
      <c r="E5" s="73"/>
    </row>
    <row r="6">
      <c r="A6" s="169" t="s">
        <v>140</v>
      </c>
      <c r="B6" s="170"/>
      <c r="C6" s="170"/>
      <c r="D6" s="170"/>
      <c r="E6" s="171"/>
    </row>
    <row r="7">
      <c r="A7" s="172"/>
      <c r="B7" s="77" t="s">
        <v>141</v>
      </c>
      <c r="C7" s="78" t="s">
        <v>14</v>
      </c>
      <c r="D7" s="79" t="s">
        <v>15</v>
      </c>
      <c r="E7" s="173" t="s">
        <v>134</v>
      </c>
    </row>
    <row r="8">
      <c r="A8" s="174">
        <v>1.0</v>
      </c>
      <c r="B8" s="83" t="s">
        <v>16</v>
      </c>
      <c r="C8" s="175" t="s">
        <v>99</v>
      </c>
      <c r="D8" s="175" t="s">
        <v>119</v>
      </c>
      <c r="E8" s="176" t="s">
        <v>33</v>
      </c>
    </row>
    <row r="9">
      <c r="A9" s="174">
        <v>2.0</v>
      </c>
      <c r="B9" s="21"/>
      <c r="C9" s="140" t="s">
        <v>97</v>
      </c>
      <c r="D9" s="140" t="s">
        <v>98</v>
      </c>
      <c r="E9" s="176" t="s">
        <v>33</v>
      </c>
    </row>
    <row r="10">
      <c r="A10" s="174">
        <v>3.0</v>
      </c>
      <c r="B10" s="21"/>
      <c r="C10" s="140" t="s">
        <v>101</v>
      </c>
      <c r="D10" s="140" t="s">
        <v>123</v>
      </c>
      <c r="E10" s="176" t="s">
        <v>33</v>
      </c>
    </row>
    <row r="11">
      <c r="A11" s="174">
        <v>4.0</v>
      </c>
      <c r="B11" s="21"/>
      <c r="C11" s="140" t="s">
        <v>103</v>
      </c>
      <c r="D11" s="175" t="s">
        <v>104</v>
      </c>
      <c r="E11" s="176" t="s">
        <v>33</v>
      </c>
    </row>
    <row r="12">
      <c r="A12" s="174">
        <v>5.0</v>
      </c>
      <c r="B12" s="22"/>
      <c r="C12" s="140" t="s">
        <v>105</v>
      </c>
      <c r="D12" s="140" t="s">
        <v>106</v>
      </c>
      <c r="E12" s="176" t="s">
        <v>33</v>
      </c>
    </row>
    <row r="13">
      <c r="A13" s="174">
        <v>12.0</v>
      </c>
      <c r="B13" s="104" t="s">
        <v>19</v>
      </c>
      <c r="C13" s="140" t="s">
        <v>20</v>
      </c>
      <c r="D13" s="140" t="s">
        <v>21</v>
      </c>
      <c r="E13" s="176" t="s">
        <v>33</v>
      </c>
    </row>
    <row r="14">
      <c r="A14" s="174">
        <v>13.0</v>
      </c>
      <c r="B14" s="21"/>
      <c r="C14" s="140" t="s">
        <v>22</v>
      </c>
      <c r="D14" s="140" t="s">
        <v>23</v>
      </c>
      <c r="E14" s="176" t="s">
        <v>33</v>
      </c>
    </row>
    <row r="15">
      <c r="A15" s="174">
        <v>14.0</v>
      </c>
      <c r="B15" s="21"/>
      <c r="C15" s="140" t="s">
        <v>109</v>
      </c>
      <c r="D15" s="140" t="s">
        <v>110</v>
      </c>
      <c r="E15" s="176" t="s">
        <v>33</v>
      </c>
    </row>
    <row r="16">
      <c r="A16" s="174">
        <v>15.0</v>
      </c>
      <c r="B16" s="22"/>
      <c r="C16" s="140" t="s">
        <v>111</v>
      </c>
      <c r="D16" s="140" t="s">
        <v>112</v>
      </c>
      <c r="E16" s="176" t="s">
        <v>33</v>
      </c>
    </row>
    <row r="17">
      <c r="A17" s="177">
        <v>18.0</v>
      </c>
      <c r="B17" s="178" t="s">
        <v>24</v>
      </c>
      <c r="C17" s="179" t="s">
        <v>25</v>
      </c>
      <c r="D17" s="179" t="s">
        <v>26</v>
      </c>
      <c r="E17" s="180" t="s">
        <v>33</v>
      </c>
    </row>
  </sheetData>
  <mergeCells count="4">
    <mergeCell ref="C3:E4"/>
    <mergeCell ref="A6:E6"/>
    <mergeCell ref="B8:B12"/>
    <mergeCell ref="B13:B16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