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nexo IV B" sheetId="1" r:id="rId4"/>
  </sheets>
  <definedNames>
    <definedName hidden="1" localSheetId="0" name="_xlnm._FilterDatabase">'Anexo IV B'!$B$11:$G$141</definedName>
  </definedNames>
  <calcPr/>
  <extLst>
    <ext uri="GoogleSheetsCustomDataVersion2">
      <go:sheetsCustomData xmlns:go="http://customooxmlschemas.google.com/" r:id="rId5" roundtripDataChecksum="cFwB4aozx0KgRzLRK9VUWYJbUf87079OkVtvAoqk62k="/>
    </ext>
  </extLst>
</workbook>
</file>

<file path=xl/sharedStrings.xml><?xml version="1.0" encoding="utf-8"?>
<sst xmlns="http://schemas.openxmlformats.org/spreadsheetml/2006/main" count="229" uniqueCount="128">
  <si>
    <t>OBRA: CENOTÉCNICA PARA A EXPOSIÇÃO DE LONGA DURAÇÃO
DO PAÇO DO FREVO - TERREO E 3º PAVIMENTO</t>
  </si>
  <si>
    <t>DATA ORÇAMENTO</t>
  </si>
  <si>
    <t>UNIDADE CONSTRUTIVA: CENOGRAFIA</t>
  </si>
  <si>
    <t>VALOR TOTAL</t>
  </si>
  <si>
    <t>ENDEREÇO DA OBRA: PAÇO DO FREVO - RECIFE/PE</t>
  </si>
  <si>
    <t>PRAZO</t>
  </si>
  <si>
    <t>ITEM</t>
  </si>
  <si>
    <t>DESCRIÇÃO</t>
  </si>
  <si>
    <t>UNID.</t>
  </si>
  <si>
    <t>QTD</t>
  </si>
  <si>
    <t>PREÇO</t>
  </si>
  <si>
    <t>UNITÁRIO</t>
  </si>
  <si>
    <t>TOTAL</t>
  </si>
  <si>
    <t>SERVIÇOS PRELIMINARES</t>
  </si>
  <si>
    <t>CUSTOS ADMINISTRATIVO</t>
  </si>
  <si>
    <t>GALPÃO</t>
  </si>
  <si>
    <t>ADMINISTRAÇÃO</t>
  </si>
  <si>
    <t>ART/RRT</t>
  </si>
  <si>
    <t>SEGUROS</t>
  </si>
  <si>
    <t>SUBTOTAL</t>
  </si>
  <si>
    <t>EQUIPE</t>
  </si>
  <si>
    <t>CUSTOS COM PESSOAL</t>
  </si>
  <si>
    <t>SALA 01 - TÉRREO</t>
  </si>
  <si>
    <t>FORRO</t>
  </si>
  <si>
    <t>FORRO EXISTENTE (GESSO ACARTONADO) A SER MANTIDO E REFORMADO COM ACABAMENTO EM PINTURA ESMALTE PRETA [COR A DEFINIR] FOSCO, COM RECORTE PARA FIXAÇÃO DE TUBOS METÁLICOS NA LAJE. ÁREA: 125 M2</t>
  </si>
  <si>
    <t>m²</t>
  </si>
  <si>
    <t>PAREDES E PAINÉIS</t>
  </si>
  <si>
    <t>ENCHIMENTO EM DRYWALL PARA IGUALAR A ALTURA DAS ABERTURAS PARA O CORREDOR (BILHETERIA E SALA 02). ACABAMENTO PINTURA ESMALTE FOSCO. COR A DEFINIR. ÁREA: 5 M2</t>
  </si>
  <si>
    <t>MOBILIÁRIO</t>
  </si>
  <si>
    <t>PÓRTICOS  COM TAMANHOS E FORMATOS VARIADOS DE ESTRUTURA METÁLICA COM FECHAMENTO EM CHAPA METÁLICA PINTURA ELETROESTÁTICA FOSCA. COR A DEFINIR. QUANTIDADE: 1 DE  3,97 x 2,10 x 0,87M</t>
  </si>
  <si>
    <t>unitário</t>
  </si>
  <si>
    <t>PÓRTICOS  COM TAMANHOS E FORMATOS VARIADOS DE ESTRUTURA METÁLICA COM FECHAMENTO EM CHAPA METÁLICA PINTURA ELETROESTÁTICA FOSCA. COR A DEFINIR. QUANTIDADE: 1 DE 3,74 x 4,23 x 1,00M</t>
  </si>
  <si>
    <t>PÓRTICOS  COM TAMANHOS E FORMATOS VARIADOS DE ESTRUTURA METÁLICA COM FECHAMENTO EM CHAPA METÁLICA PINTURA ELETROESTÁTICA FOSCA. COR A DEFINIR. QUANTIDADE: 1 DE 2,55 x 1,5 x 0,9M</t>
  </si>
  <si>
    <t>PÓRTICOS  COM TAMANHOS E FORMATOS VARIADOS DE ESTRUTURA METÁLICA COM FECHAMENTO EM CHAPA METÁLICA PINTURA ELETROESTÁTICA FOSCA. COR A DEFINIR. QUANTIDADE: 1 DE 3,15 x 2,1 x 0,95 M</t>
  </si>
  <si>
    <t>BILHETERIA DE ESTRUTURA METÁLICA COM FECHAMENTO EM CHAPA METÁLICA PINTURA ELETROESTÁTICA FOSCA. COR A DEFINIR.
QUANTIDADE: 1 UNIDADE. DIMENSÃO: 2,55 x 1,56 x 1,12 M</t>
  </si>
  <si>
    <t>MESAS: TAMPO EM MADEIRA MACIÇA FREIJO 20MM D: 70CM. BASE ESTILO SAARIMEN COMPRADA PRONTA. COR A DEFINIR. QUANTIDADE: 15 UNIDADES</t>
  </si>
  <si>
    <t>MÓDULO 1: H: 5,55M
TUBOS METÁLICOS 15MM COM DISCOS DE MDF PIVOLTANTES. QUANTIDADE: 158. 
CADA UNIDADE DO MÓDULO 1 É FORMADO POR 15 DISCOS D: 28CM (TOTAL: 2370 UNIDADES)</t>
  </si>
  <si>
    <r>
      <rPr>
        <rFont val="Arial"/>
        <color theme="1"/>
        <sz val="10.0"/>
      </rPr>
      <t>MÓDULO 2:</t>
    </r>
    <r>
      <rPr>
        <rFont val="Arial"/>
        <color theme="1"/>
        <sz val="10.0"/>
      </rPr>
      <t xml:space="preserve"> H: 3,05M
</t>
    </r>
    <r>
      <rPr>
        <rFont val="Arial"/>
        <color theme="1"/>
        <sz val="10.0"/>
      </rPr>
      <t xml:space="preserve">TUBOS METÁLICOS </t>
    </r>
    <r>
      <rPr>
        <rFont val="Arial"/>
        <color theme="1"/>
        <sz val="10.0"/>
      </rPr>
      <t>15MM</t>
    </r>
    <r>
      <rPr>
        <rFont val="Arial"/>
        <color theme="1"/>
        <sz val="10.0"/>
      </rPr>
      <t xml:space="preserve"> COM DISCOS DE MDF PIVOLTANTES. </t>
    </r>
    <r>
      <rPr>
        <rFont val="Arial"/>
        <color theme="1"/>
        <sz val="10.0"/>
      </rPr>
      <t xml:space="preserve">QUANTIDADE: 30.
</t>
    </r>
    <r>
      <rPr>
        <rFont val="Arial"/>
        <color theme="1"/>
        <sz val="10.0"/>
      </rPr>
      <t xml:space="preserve">CADA UNIDADE DO MÓDULO </t>
    </r>
    <r>
      <rPr>
        <rFont val="Arial"/>
        <color theme="1"/>
        <sz val="10.0"/>
      </rPr>
      <t>2</t>
    </r>
    <r>
      <rPr>
        <rFont val="Arial"/>
        <color theme="1"/>
        <sz val="10.0"/>
      </rPr>
      <t xml:space="preserve"> É FORMADO POR </t>
    </r>
    <r>
      <rPr>
        <rFont val="Arial"/>
        <color theme="1"/>
        <sz val="10.0"/>
      </rPr>
      <t>6</t>
    </r>
    <r>
      <rPr>
        <rFont val="Arial"/>
        <color theme="1"/>
        <sz val="10.0"/>
      </rPr>
      <t xml:space="preserve"> DISCOS </t>
    </r>
    <r>
      <rPr>
        <rFont val="Arial"/>
        <color theme="1"/>
        <sz val="10.0"/>
      </rPr>
      <t>D: 28CM (TOTAL: 180 UNIDADES)</t>
    </r>
  </si>
  <si>
    <r>
      <rPr>
        <rFont val="Arial"/>
        <color theme="1"/>
        <sz val="10.0"/>
      </rPr>
      <t>MÓDULO 3:</t>
    </r>
    <r>
      <rPr>
        <rFont val="Arial"/>
        <color theme="1"/>
        <sz val="10.0"/>
      </rPr>
      <t xml:space="preserve"> H: 2,15M
</t>
    </r>
    <r>
      <rPr>
        <rFont val="Arial"/>
        <color theme="1"/>
        <sz val="10.0"/>
      </rPr>
      <t xml:space="preserve">TUBOS METÁLICOS </t>
    </r>
    <r>
      <rPr>
        <rFont val="Arial"/>
        <color theme="1"/>
        <sz val="10.0"/>
      </rPr>
      <t>15MM</t>
    </r>
    <r>
      <rPr>
        <rFont val="Arial"/>
        <color theme="1"/>
        <sz val="10.0"/>
      </rPr>
      <t xml:space="preserve"> COM DISCOS DE MDF PIVOLTANTES. </t>
    </r>
    <r>
      <rPr>
        <rFont val="Arial"/>
        <color theme="1"/>
        <sz val="10.0"/>
      </rPr>
      <t xml:space="preserve">QUANTIDADE: 13. </t>
    </r>
    <r>
      <rPr>
        <rFont val="Arial"/>
        <color theme="1"/>
        <sz val="10.0"/>
      </rPr>
      <t xml:space="preserve">CADA UNIDADE DO MÓDULO </t>
    </r>
    <r>
      <rPr>
        <rFont val="Arial"/>
        <color theme="1"/>
        <sz val="10.0"/>
      </rPr>
      <t>3</t>
    </r>
    <r>
      <rPr>
        <rFont val="Arial"/>
        <color theme="1"/>
        <sz val="10.0"/>
      </rPr>
      <t xml:space="preserve"> É FORMADO POR </t>
    </r>
    <r>
      <rPr>
        <rFont val="Arial"/>
        <color theme="1"/>
        <sz val="10.0"/>
      </rPr>
      <t>4</t>
    </r>
    <r>
      <rPr>
        <rFont val="Arial"/>
        <color theme="1"/>
        <sz val="10.0"/>
      </rPr>
      <t xml:space="preserve"> DISCOS </t>
    </r>
    <r>
      <rPr>
        <rFont val="Arial"/>
        <color theme="1"/>
        <sz val="10.0"/>
      </rPr>
      <t>D: 28CM (TOTAL: 52 UNIDADES)</t>
    </r>
  </si>
  <si>
    <r>
      <rPr>
        <rFont val="Arial"/>
        <color theme="1"/>
        <sz val="10.0"/>
      </rPr>
      <t>MÓDULO 4:</t>
    </r>
    <r>
      <rPr>
        <rFont val="Arial"/>
        <color theme="1"/>
        <sz val="10.0"/>
      </rPr>
      <t xml:space="preserve"> H: 2,15M
</t>
    </r>
    <r>
      <rPr>
        <rFont val="Arial"/>
        <color theme="1"/>
        <sz val="10.0"/>
      </rPr>
      <t xml:space="preserve">TUBOS METÁLICOS </t>
    </r>
    <r>
      <rPr>
        <rFont val="Arial"/>
        <color theme="1"/>
        <sz val="10.0"/>
      </rPr>
      <t>15MM</t>
    </r>
    <r>
      <rPr>
        <rFont val="Arial"/>
        <color theme="1"/>
        <sz val="10.0"/>
      </rPr>
      <t xml:space="preserve"> COM DISCOS DE MDF PIVOLTANTES. </t>
    </r>
    <r>
      <rPr>
        <rFont val="Arial"/>
        <color theme="1"/>
        <sz val="10.0"/>
      </rPr>
      <t xml:space="preserve">QUANTIDADE: 13
</t>
    </r>
    <r>
      <rPr>
        <rFont val="Arial"/>
        <color theme="1"/>
        <sz val="10.0"/>
      </rPr>
      <t xml:space="preserve">CADA UNIDADE DO MÓDULO </t>
    </r>
    <r>
      <rPr>
        <rFont val="Arial"/>
        <color theme="1"/>
        <sz val="10.0"/>
      </rPr>
      <t>3</t>
    </r>
    <r>
      <rPr>
        <rFont val="Arial"/>
        <color theme="1"/>
        <sz val="10.0"/>
      </rPr>
      <t xml:space="preserve"> É FORMADO POR </t>
    </r>
    <r>
      <rPr>
        <rFont val="Arial"/>
        <color theme="1"/>
        <sz val="10.0"/>
      </rPr>
      <t>3</t>
    </r>
    <r>
      <rPr>
        <rFont val="Arial"/>
        <color theme="1"/>
        <sz val="10.0"/>
      </rPr>
      <t xml:space="preserve"> DISCOS </t>
    </r>
    <r>
      <rPr>
        <rFont val="Arial"/>
        <color theme="1"/>
        <sz val="10.0"/>
      </rPr>
      <t>D: 28CM (TOTAL: 39 UNIDADES)</t>
    </r>
  </si>
  <si>
    <r>
      <rPr>
        <rFont val="Arial"/>
        <color theme="1"/>
        <sz val="10.0"/>
      </rPr>
      <t>MÓDULO 5:</t>
    </r>
    <r>
      <rPr>
        <rFont val="Arial"/>
        <color theme="1"/>
        <sz val="10.0"/>
      </rPr>
      <t xml:space="preserve"> H: 1,62M
</t>
    </r>
    <r>
      <rPr>
        <rFont val="Arial"/>
        <color theme="1"/>
        <sz val="10.0"/>
      </rPr>
      <t xml:space="preserve">TUBOS METÁLICOS </t>
    </r>
    <r>
      <rPr>
        <rFont val="Arial"/>
        <color theme="1"/>
        <sz val="10.0"/>
      </rPr>
      <t>15MM</t>
    </r>
    <r>
      <rPr>
        <rFont val="Arial"/>
        <color theme="1"/>
        <sz val="10.0"/>
      </rPr>
      <t xml:space="preserve"> COM DISCOS DE MDF PIVOLTANTES. </t>
    </r>
    <r>
      <rPr>
        <rFont val="Arial"/>
        <color theme="1"/>
        <sz val="10.0"/>
      </rPr>
      <t xml:space="preserve">QUANTIDADE:7
</t>
    </r>
    <r>
      <rPr>
        <rFont val="Arial"/>
        <color theme="1"/>
        <sz val="10.0"/>
      </rPr>
      <t xml:space="preserve">CADA UNIDADE DO MÓDULO </t>
    </r>
    <r>
      <rPr>
        <rFont val="Arial"/>
        <color theme="1"/>
        <sz val="10.0"/>
      </rPr>
      <t>3</t>
    </r>
    <r>
      <rPr>
        <rFont val="Arial"/>
        <color theme="1"/>
        <sz val="10.0"/>
      </rPr>
      <t xml:space="preserve"> É FORMADO POR </t>
    </r>
    <r>
      <rPr>
        <rFont val="Arial"/>
        <color theme="1"/>
        <sz val="10.0"/>
      </rPr>
      <t>2</t>
    </r>
    <r>
      <rPr>
        <rFont val="Arial"/>
        <color theme="1"/>
        <sz val="10.0"/>
      </rPr>
      <t xml:space="preserve"> DISCOS </t>
    </r>
    <r>
      <rPr>
        <rFont val="Arial"/>
        <color theme="1"/>
        <sz val="10.0"/>
      </rPr>
      <t>D: 28CM (TOTAL: 14 UNIDADES)</t>
    </r>
  </si>
  <si>
    <r>
      <rPr>
        <rFont val="Arial"/>
        <color theme="1"/>
        <sz val="10.0"/>
      </rPr>
      <t>MÓDULO 6:</t>
    </r>
    <r>
      <rPr>
        <rFont val="Arial"/>
        <color theme="1"/>
        <sz val="10.0"/>
      </rPr>
      <t xml:space="preserve"> H: 1,62M
</t>
    </r>
    <r>
      <rPr>
        <rFont val="Arial"/>
        <color theme="1"/>
        <sz val="10.0"/>
      </rPr>
      <t xml:space="preserve">TUBOS METÁLICOS </t>
    </r>
    <r>
      <rPr>
        <rFont val="Arial"/>
        <color theme="1"/>
        <sz val="10.0"/>
      </rPr>
      <t>15MM</t>
    </r>
    <r>
      <rPr>
        <rFont val="Arial"/>
        <color theme="1"/>
        <sz val="10.0"/>
      </rPr>
      <t xml:space="preserve"> COM DISCOS DE MDF PIVOLTANTES. </t>
    </r>
    <r>
      <rPr>
        <rFont val="Arial"/>
        <color theme="1"/>
        <sz val="10.0"/>
      </rPr>
      <t xml:space="preserve">QUANTIDADE: 7
</t>
    </r>
    <r>
      <rPr>
        <rFont val="Arial"/>
        <color theme="1"/>
        <sz val="10.0"/>
      </rPr>
      <t xml:space="preserve">CADA UNIDADE DO MÓDULO </t>
    </r>
    <r>
      <rPr>
        <rFont val="Arial"/>
        <color theme="1"/>
        <sz val="10.0"/>
      </rPr>
      <t>3</t>
    </r>
    <r>
      <rPr>
        <rFont val="Arial"/>
        <color theme="1"/>
        <sz val="10.0"/>
      </rPr>
      <t xml:space="preserve"> É FORMADO POR </t>
    </r>
    <r>
      <rPr>
        <rFont val="Arial"/>
        <color theme="1"/>
        <sz val="10.0"/>
      </rPr>
      <t>1</t>
    </r>
    <r>
      <rPr>
        <rFont val="Arial"/>
        <color theme="1"/>
        <sz val="10.0"/>
      </rPr>
      <t xml:space="preserve"> DISCOS </t>
    </r>
    <r>
      <rPr>
        <rFont val="Arial"/>
        <color theme="1"/>
        <sz val="10.0"/>
      </rPr>
      <t>D: 28CM (TOTAL: 7 UNIDADES)</t>
    </r>
  </si>
  <si>
    <t>PISO</t>
  </si>
  <si>
    <t>SOLEIRA EM PERFIL METÁLICO 20MM NAS JUNÇÕES DE LADRILHO HIDRÁULICO E PINTURA EM EPÓXI 1,22 x 0,55M</t>
  </si>
  <si>
    <t>SALA 02 - TÉRREO</t>
  </si>
  <si>
    <t>FORRO EXISTENTE (GESSO ACARTONADO) A SER MANTIDO E REFORMADO COM ACABAMENTO EM PINTURA ESMALTE PRETA FOSCO [COR A DEFINIR] COM RECORTE PARA FIXAÇÃO DE ESTRUTURA E PASSAGEM DE CABEAMENTO. ÁREA: 22M2</t>
  </si>
  <si>
    <t>PAREDE EM DRYWALL 6CM DE ESPESSURA COM ACABAMENTO EM ESPELHO.
6,30 x 4,80M. QUANTIDADE: 2 UNIDADES. ÁREA: 60 M2</t>
  </si>
  <si>
    <t>PREVER PINTURA DAS PAREDES REMANESCENTES EM ESMALTE PRETO FOSCO. ÁREA: 38M2</t>
  </si>
  <si>
    <t>TUBOS GIRATÓRIOS EXPOSITIVOS 2" COM COMPOSIÇÕES VARIAVEIS A PARTIR DOS MODELOS DE CUBOS: 1,2,3,4 E 5 CUBOS EXPOSITIVOS TUBOS FIXADOS AO PISO E ATIRANTADO A LAJE. QUANTIDADE:  6 UNIDADES</t>
  </si>
  <si>
    <t>CUBO 1: CUBO EXPOSITIVO EM CHAPA METÁLICA COM PINTURA ELETROESTÁTICA PRETA E LATERAIS EM ACRÍLICO 6MM 60X40X40 CM. QUANTIDADE: 1 UNIDADE</t>
  </si>
  <si>
    <t>CUBO 2: CUBO EXPOSITIVO EM CHAPA METÁLICA COM PINTURA ELETROESTÁTICA PRETA E 2 LATERAIS EM ACRÍLICO 6mm E 2 LATERAIS COM IMPRESSÃO SOBRE MDF
40X40 CM. QUANTIDADE: 1 UNIDADE</t>
  </si>
  <si>
    <t>CUBO 3: CUBO EXPOSITIVO EM CHAPA METÁLICA COM PINTURA ELETROESTÁTICA PRETA COM 1 LATERAL EM ACRÍLICO E 3 LATERAIS EM IMPRESSÃO SOBRE MDF 6MM
40X40 CM. QUANTIDADE: 1 UNIDADE</t>
  </si>
  <si>
    <t>CUBO 4: CUBO EXPOSITIVO EM CHAPA METÁLICA COM PINTURA ELETROESTÁTICA PRETA COM LATERAIS EM IMPRESSÃO SOBRE MDF 6MM 40X40 CM. QUANTIDADE: 1 UNIDADE</t>
  </si>
  <si>
    <t>CUBO 5: CUBO EXPOSITIVO EM CHAPA METÁLICA COM PINTURA ELETROESTÁTICA PRETA E LATERAIS EM ACRÍLICO 6MM 40X40 CM. QUANTIDADE: 1 UNIDADE</t>
  </si>
  <si>
    <t>SALA 03 -  TÉRREO</t>
  </si>
  <si>
    <t>FORRO EXISTENTE (GESSO ACARTONADO )  A SER MANTIDO E REFORMADO COM ACABAMENTO EM PINTURA ESMALTE PRETA  FOSCO. PREVER REFORÇO PARA ENCAIXE DAS ESTRUTURAS  E PROJETOR [COR A DEFINIR]. ÁREA: 42M²</t>
  </si>
  <si>
    <t>PAREDE EM DRYWALL 10cm DE ESPESSURA COM ACABAMENTO EM TECIDO. FACE EXTERNA EM PINTURA EM ESMALTE FOSCO PRETO E FACE INTERNA COM PINTURA ESMALTE FOSCO BRANCO. H:4,80M x 3,90M. ÁREA: 19M2</t>
  </si>
  <si>
    <t>PAREDES DE DRYWALL COM 10CM DE ESPESSURA PARA CRIAÇÃO DE ÁREA TÉCNICA COM PORTA DE ACESSO MIMETIZADA NA PAREDE COM TRANCA. ACABAMENTO EM PINTURA  PRETO FOSCO. H:4,80M x 1,30M. ÀREA: 6,3 M2.</t>
  </si>
  <si>
    <t>PAREDE EM DRYWALL CURVA 6CM DE ESPESSURA COM ACABAMENTO EM TECIDO. ACABAMENTO EM TECIDO COM IMPRESSÃO. H:4,80M x 23M. ÁREA: 98M2</t>
  </si>
  <si>
    <t>PILAR DE ILUMINAÇÃO CENTRAL EM ESTRUTURA METÁLICA 10X10mm INTERNA. COM FECHAMENTO EM COMPENSADO FREXIVEL. COM PINTURA ESMALTE PRETA COM ACABAMENTO FOSCO. PREVER RABIXO DESDE O FORRO E FURAÇÃO PARA INSTALAÇÃO DE LÂMPADAS. D:30 CM X H: 4,80M. QUANTIDADE 1 UNIDADE</t>
  </si>
  <si>
    <t>VARÕES PARA SUPORTE DE TECIDOS COM TRABALHO DE ARTE BORDADO (H:4,80M X 1,3M CADA), A SEREM FIXADOS E PENDURADOS NO TETO. 1,3M CADA. QUANTIDADE: 10 UNIDADES</t>
  </si>
  <si>
    <t>CORTINA EM TECIDO BLACKOUT COM IMPRESSÃO GRÁFICA FECHANDO A PORTA DE ACESSO AO CORREDOR. H: 3M X 1,29M. QUANTIDADE: 1 UNIDADE</t>
  </si>
  <si>
    <t>CAIXA METÁLICA COM ABAS LATERAIS EMBUTIDAS NO FORRO DESMONTÁVEIS PARA ACESSO DO VARÃO PARA TECIDO + VARÃO ENCAIXADO DENTRO DA CAIXA METÁLICA D:1 CM. COMPRIMENTO: 1,3M. QUANTIDADE: 10 UNIDADES</t>
  </si>
  <si>
    <t>CORREDOR - TÉRREO</t>
  </si>
  <si>
    <t>FORRO EXISTENTE (GESSO ACARTONADO )  A SER MANTIDO E REFORMADO COM ACABAMENTO EM PINTURA ESMALTE PRETA  FOSCO. PREVER REFORÇO PARA ILUMINAÇÃO [COR A DEFINIR]. ÁREA: 37,5M2</t>
  </si>
  <si>
    <t>SERPENTINAS METÁLICAS MOLDADACOM PINTURA ELETROESTÁTICA BRANCA PARA PISICIONAMENTO PARA SOBRINHAS DE FREVO. QUANTIDADE: 12 UNIDADES</t>
  </si>
  <si>
    <t xml:space="preserve">PASSADEIRA DE CARPETE DE FELTRO. CINZA CLARO. ÁREA: 18M2 </t>
  </si>
  <si>
    <t>SALA 04 -  3º PAVIMENTO</t>
  </si>
  <si>
    <t>FORRO EXISTENTE (GESSO ACARTONADO) A SER MANTIDO E REFORMADO COM ACABAMENTO EM PINTURA ESMALTE PRETA  FOSCO NOTA: PREVER REFORÇO NO FORRO PARA ENCAIXE DOS PAINÉIS ESPELHADOS E SUPORTE DE PROJETORES. ÁREA: 30M2</t>
  </si>
  <si>
    <t>m2</t>
  </si>
  <si>
    <t>07.02.01</t>
  </si>
  <si>
    <t>PAREDE EM DRYWALL 6 CM DE ESPESSURA PARA FECHAMENTO DAS JANELAS ACABAMENTO EM PINTURA ESMALTE PRETA  FOSCO. 6,00 x 6,50 M. QUANTIDADE 1 UNIDADE</t>
  </si>
  <si>
    <t>07.02.02</t>
  </si>
  <si>
    <t>PAREDE EXISTENTE (5,7 x 6,5 M) REVESTIDA EM ESPELHO DE 1cm DE ESPESSURA. QUANTIDADE 2 UNIDADES</t>
  </si>
  <si>
    <t>07.02.03</t>
  </si>
  <si>
    <t>PAINEL EM DRYWALL COM ACABAMENTO EM ESPELHO. 6,00 x 3,10 M. QUANTIDADE: 1 UNIDADE</t>
  </si>
  <si>
    <t>07.02.04</t>
  </si>
  <si>
    <t>PAINEL EM DRYWALL OU MDF PARA PROJEÇÃO COM ACABAMENTO EM PINTURA FOSCA COR A DEFINIR. 5,45 x 6,5 M. QUANTIDADE: 1 UNIDADE</t>
  </si>
  <si>
    <t>07.02.05</t>
  </si>
  <si>
    <t>PAINEL DE  EM DRYWALL PARA PROJEÇÃO 6,00 x 4,10 M. EMASSAR E PINTAR - COR A DEFINIR. QUANTIDADE: 1 UNIDADE</t>
  </si>
  <si>
    <t>07.02.06</t>
  </si>
  <si>
    <t>PREVER PINTURA DAS PAREDES REMANESCENTES EM ESMALTE PRETO FOSCO. ÁREA: 30 M2.</t>
  </si>
  <si>
    <t>07.03.01</t>
  </si>
  <si>
    <t>PAINEIS ESPELHADOS LARGURA= 20 cm; E=1 cm; H=VARIAVEL (DE 3,86 A 3,27 M). ESTRUTURA EM COMPENSADO 15MM COM ACABAMENTO ESPELHADO DE UM LADO E DE CHAPA METÁLICA DO OUTRO. (CONFERIR DETALHAMENTO). NOTA: PREVER INTALAÇÃO E FIXAÇÃO AO PISO E AO TETO POR CHAPAS METÁLICAS. QUANTIDADE: 23 UNIDADES</t>
  </si>
  <si>
    <t>07.03.02</t>
  </si>
  <si>
    <t>CORTINA  DUPLA, UMA CAMADA DE TECIDO BLACKOUT PRETO E OUTRA CAMADA DE SARJA OU OUTRO TECIDO DE ALGODÃO CLARO (VERIFICAR REFERÊNCIA COM ARQUITETURA). VÃO DE 1,3 x 2,10 M. QUANTIDADE: 1 UNIDADE</t>
  </si>
  <si>
    <t>PISO INCLINADO COM ESTRUTURA EM MADEIRA  E ACABAMENTO EM ESPUMA 7CM D33 COM TECIDO TIPO FELTRO COLADO  - COM USO DO CKC Imper- E TRATAMENTO ANTICHAMS NO FELTRO COM CKC-2020. (COR TECIDO FELTRO: CINZA ESCURA, VERIFICAR REFERÊNCIA COM ARQUITETURA). ÁREA: 25 M2</t>
  </si>
  <si>
    <t>PISO AUTONIVELANTE COM ACABAMENTO EM  PINTURA EPÓXI REFLEXIVA PRETO (VERIFICAR REFERÊNCIA COM ARQUITETURA)  ÁREA: 9M2</t>
  </si>
  <si>
    <t>SALA 05 - 3º PAVIMENTO</t>
  </si>
  <si>
    <t>FORRO DE FECHAMENTO EM GESSO ACARTONADO COM ACABAMENTO EM PINTURA PRETO FOSCO. ÁREA: 49 M2</t>
  </si>
  <si>
    <t>08.02.01</t>
  </si>
  <si>
    <r>
      <rPr>
        <rFont val="Arial"/>
        <color rgb="FF000000"/>
        <sz val="10.0"/>
      </rPr>
      <t xml:space="preserve">PAREDE DE DRYWALL CURVA COM 6cm DE ESPESSURA . </t>
    </r>
    <r>
      <rPr>
        <rFont val="Arial"/>
        <color rgb="FF000000"/>
        <sz val="10.0"/>
      </rPr>
      <t>(7,5 METROS LINEARES. H = 3 m)</t>
    </r>
    <r>
      <rPr>
        <rFont val="Arial"/>
        <color rgb="FF000000"/>
        <sz val="10.0"/>
      </rPr>
      <t xml:space="preserve"> PRA FIXAÇÃO DO FORRO ACÚSTICO COMO REVESTIMENTO E ACABAMENTO (NOTA: FORRO ACÚSTICO SERÁ COMPRADO POR FORA, ORÇAR SOMENTE APLICAÇÃO). ÁREA: 49 M2</t>
    </r>
  </si>
  <si>
    <t>08.02.02</t>
  </si>
  <si>
    <t>PAREDES DE DRYWALL  ( EM "L" ) COM 10cm DE ESPESSURA PARA CRIAÇÃO DE ÁREA TÉCNICA COM PORTA DE ACESSO MIMETIZADA NA PAREDE COM TRANCA.. ACABAMENTO EM PINTURA  PRETO FOSCO. 2 UNIDADES, SENDO 1 UNIDADE DE 3,6 x 3 M E 1 UNIDADE DE 2,1 x 3M, VER DETALHAMENTO</t>
  </si>
  <si>
    <t>08.02.03</t>
  </si>
  <si>
    <t>PREVER PINTURA DAS PAREDES REMANESCENTES EM ESMALTE PRETO FOSCO. ÁREA: 2M2</t>
  </si>
  <si>
    <t>MESA EM SERRALHERIA COM TV EMBUTIDA PRA CONTROLE DOS TOTENS DE SOM. (VER DETALHAMENTO). 0,6 x 0,22 M. H= 75 CM. QUANTIDADE: 1 UNIDADE</t>
  </si>
  <si>
    <t>TOTENS DE CADA INSTRUMENTO EM TUBOS METÁLICOS COM CAIXA DE SOM EMBUTIDA (VER DETALHAMENTO). H= 2,75 M. QUANTIDADE: 7 UNIDADES</t>
  </si>
  <si>
    <t>PISO ELEVADO (15CM) EM COMPENSADO DUPLO 15MM INTERTRAVADO COM ACABAMENTO EM EPÓXI REFLEXIVA PRETO AUTONIVELANTE (VERIFICAR REFERÊNCIA COM ARQUITETURA), RAMPA DE ACESSO (1,3 x 2,1 M) E "RASGOS" DE LUZ  NO PISO PARA EMBUTIR LEDS QUE CONECTAM A MESA AOS TOTENS (VER DETALHAMENTO). ÁREA: 35 M2</t>
  </si>
  <si>
    <t>SALA 06 -  3º PAVIMENTO</t>
  </si>
  <si>
    <t>INSTALAÇÃO DE FORRO ACÚSTICO SEGUINDO A INCLINAÇÃO DO TELHADO EXISTENTE. (NOTA: FORRO ACÚSTICO SERÁ COMPRADO POR FORA, ORÇAR SOMENTE APLICAÇÃO). ÁREA: 430 M2</t>
  </si>
  <si>
    <r>
      <rPr>
        <rFont val="Arial"/>
        <color theme="1"/>
        <sz val="10.0"/>
      </rPr>
      <t xml:space="preserve">REVESTIMENTO DAS PAREDES EM TELA METÁLICA QUADRICULDA, ONDULADA E GALVANIZADA (VER DETALHAMENTO) ACABAMENTO EM PINTURA COR A DEFINIR. PREVER FIXAÇÃO NAS PAREDES EXISTENTES COM ESTRUTURA EM SERRALHERIA.   </t>
    </r>
    <r>
      <rPr>
        <rFont val="Arial"/>
        <color theme="1"/>
        <sz val="10.0"/>
      </rPr>
      <t>H = 4 M . ÁREA: 250M2</t>
    </r>
  </si>
  <si>
    <t>CAIXA PARA FIXAÇÃO NA PAREDE DE MONITORES 55" NA VERTICAL. QUANTIDADE: 4 UNIDADES</t>
  </si>
  <si>
    <t>09.03.01</t>
  </si>
  <si>
    <t>CABINE TÉCNICA COM ESTRUTURA EM SERRALHERIA. FECHAMENTO EM CHAPA  COM ACABAMENTO EM PINTURA ELETROSTÁTICA COR A DEFINIR. (VER DETALHAMENTO). ÁREA: 10M2</t>
  </si>
  <si>
    <t>09.03.02</t>
  </si>
  <si>
    <t xml:space="preserve">CAIXAS / FECHAMENTO PARA AR-CONDICIONADO. ESTRUTURA EM SERRALHERIA E FECHAMENTO EM CHAPA METÁLICA E TELA METÁLICA PINTADA COR A DEFINIR  (VER DETALHMENTO). 2 UNIDADES DE  1,1 x 16,5 M. H = 0,7 M </t>
  </si>
  <si>
    <t>09.03.03</t>
  </si>
  <si>
    <t>CAIXAS / FECHAMENTO PARA AR-CONDICIONADO. ESTRUTURA EM SERRALHERIA E FECHAMENTO EM CHAPA METÁLICA E TELA METÁLICA PINTADA COR A DEFINIR  (VER DETALHMENTO). 1 UNIDADE DE 1,8 x 10,5 M. H = 0,7 M</t>
  </si>
  <si>
    <t>09.03.04</t>
  </si>
  <si>
    <t>MECANISMO DE ROLDANAS E CORDAS COM SISTEMA DE CONTRAPESO PARA INSTALAÇÃO DE ESTANDARTES NO TETO (12 LINHAS). (VER DETALHAMENTO)</t>
  </si>
  <si>
    <t>09.03.05</t>
  </si>
  <si>
    <r>
      <rPr>
        <rFont val="Arial"/>
        <color rgb="FF000000"/>
        <sz val="10.0"/>
      </rPr>
      <t>PAINÉIS EM SERRALHERIA COM FECHAMENTO EM TELA METÁLICA PINTURA COR A DEFINIR.</t>
    </r>
    <r>
      <rPr>
        <rFont val="Arial"/>
        <color rgb="FF000000"/>
        <sz val="10.0"/>
      </rPr>
      <t xml:space="preserve"> 1 UNIDADE EM FORMATO DE L</t>
    </r>
    <r>
      <rPr>
        <rFont val="Arial"/>
        <color rgb="FF000000"/>
        <sz val="10.0"/>
      </rPr>
      <t xml:space="preserve">. </t>
    </r>
    <r>
      <rPr>
        <rFont val="Arial"/>
        <color rgb="FF000000"/>
        <sz val="10.0"/>
      </rPr>
      <t>8 x 4,9M / 3 x 4,9M</t>
    </r>
  </si>
  <si>
    <t>09.03.06</t>
  </si>
  <si>
    <t>APONTADOR EM ESTRUTURA METÁLICA PINTADA DE PRETO COM FECHAMENTO EM SANDUÍCHE DE MDF 2CM QUANTIDADE: 12 UNIDADES.150x32x32CM [COR À DEFINIR]</t>
  </si>
  <si>
    <t>09.03.07</t>
  </si>
  <si>
    <t>VARÃO EM TUBO ROSCADO [DIMENSÕES À DEFINIR] QUANTIDADE: 12 UNIDADES</t>
  </si>
  <si>
    <t>09.04.01</t>
  </si>
  <si>
    <r>
      <rPr>
        <rFont val="Arial"/>
        <color rgb="FF000000"/>
        <sz val="10.0"/>
      </rPr>
      <t xml:space="preserve">RAMPA EM SERRALHERIA COM FECHAMENTO EM COMPENSADO E ACABAMENTO EM RESINA DE ALTO TRÁFEGO </t>
    </r>
    <r>
      <rPr>
        <rFont val="Arial"/>
        <color rgb="FF000000"/>
        <sz val="10.0"/>
      </rPr>
      <t>H FINAL = 83 CM. ÁREA: 20M2</t>
    </r>
  </si>
  <si>
    <t>09.04.02</t>
  </si>
  <si>
    <r>
      <rPr>
        <rFont val="Arial"/>
        <color rgb="FF000000"/>
        <sz val="10.0"/>
      </rPr>
      <t>PISO EM ESTRUTURA DE SARRAFOS DE MADEIRA COM CAMADA DUPLA DE COMPENSADO INTERTRAVADO E ACABAMENTO EM RECORTES DE COMPENSADO CORTADOS A LASER. ACABAMENTO EM PINTURA E RESINA DE ALTO TRÁFEGO, COR A DEFINIR.</t>
    </r>
    <r>
      <rPr>
        <rFont val="Arial"/>
        <color rgb="FF000000"/>
        <sz val="10.0"/>
      </rPr>
      <t xml:space="preserve"> H FINAL = 0,5 cm. ÁREA: 205M2</t>
    </r>
  </si>
  <si>
    <t>09.04.03</t>
  </si>
  <si>
    <t>ARQUIBANCADA, ESCADA DE ACESSO E FECHAMENTO EM COMPENSADO COM RECORTES EM POLICARBONATO SOBRE  ESTRUTURA METÁLICA E VIDROS EXISTENTES H FINAL = 0,9CM. ÁREA: 210M2</t>
  </si>
  <si>
    <t>TOTAL 01</t>
  </si>
  <si>
    <t>ITENS OMISSOS</t>
  </si>
  <si>
    <t>TOTAL 02</t>
  </si>
  <si>
    <t>CUSTOS TOTAIS (TOTAL 01 + TOTAL 02)</t>
  </si>
  <si>
    <t xml:space="preserve">Obs.: Esta planilha é apenas referencial, podendo a empresa proponente incluir eventuais itens omissos que considere pertinentes para execução total do escopo dos serviços.
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</si>
</sst>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mmmyyyy"/>
    <numFmt numFmtId="165" formatCode="dd.mm"/>
    <numFmt numFmtId="166" formatCode="_-&quot;R$&quot;\ * #,##0.00_-;\-&quot;R$&quot;\ * #,##0.00_-;_-&quot;R$&quot;\ * &quot;-&quot;??_-;_-@"/>
    <numFmt numFmtId="167" formatCode="dd.mm.yy"/>
    <numFmt numFmtId="168" formatCode="_([$R$ -416]* #,##0.00_);_([$R$ -416]* \(#,##0.00\);_([$R$ -416]* &quot;-&quot;??_);_(@_)"/>
  </numFmts>
  <fonts count="5">
    <font>
      <sz val="11.0"/>
      <color theme="1"/>
      <name val="Arial"/>
      <scheme val="minor"/>
    </font>
    <font>
      <sz val="10.0"/>
      <color theme="1"/>
      <name val="Arial"/>
    </font>
    <font>
      <b/>
      <sz val="10.0"/>
      <color theme="1"/>
      <name val="Arial"/>
    </font>
    <font/>
    <font>
      <sz val="10.0"/>
      <color rgb="FF000000"/>
      <name val="Arial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</fills>
  <borders count="66">
    <border/>
    <border>
      <left style="thick">
        <color rgb="FFFFFFFF"/>
      </left>
      <right style="thick">
        <color rgb="FFFFFFFF"/>
      </right>
      <top style="thick">
        <color rgb="FFFFFFFF"/>
      </top>
      <bottom style="thick">
        <color rgb="FFFFFFFF"/>
      </bottom>
    </border>
    <border>
      <right/>
      <top/>
      <bottom/>
    </border>
    <border>
      <left/>
      <right/>
      <top/>
      <bottom/>
    </border>
    <border>
      <left/>
      <top/>
      <bottom/>
    </border>
    <border>
      <right/>
      <top/>
    </border>
    <border>
      <left/>
      <right/>
      <top/>
    </border>
    <border>
      <left/>
      <top/>
    </border>
    <border>
      <left style="thick">
        <color rgb="FFFFFFFF"/>
      </left>
      <top style="thick">
        <color rgb="FFFFFFFF"/>
      </top>
      <bottom style="thick">
        <color rgb="FFFFFFFF"/>
      </bottom>
    </border>
    <border>
      <left style="thick">
        <color rgb="FF000000"/>
      </left>
      <right style="medium">
        <color rgb="FFFFFFFF"/>
      </right>
      <top style="thick">
        <color rgb="FF000000"/>
      </top>
    </border>
    <border>
      <top style="thick">
        <color rgb="FF000000"/>
      </top>
    </border>
    <border>
      <left/>
      <right/>
      <top style="thick">
        <color rgb="FF000000"/>
      </top>
    </border>
    <border>
      <right style="thick">
        <color rgb="FF000000"/>
      </right>
      <top style="thick">
        <color rgb="FF000000"/>
      </top>
      <bottom/>
    </border>
    <border>
      <right style="thick">
        <color rgb="FFFFFFFF"/>
      </right>
      <top style="thick">
        <color rgb="FFFFFFFF"/>
      </top>
      <bottom style="thick">
        <color rgb="FFFFFFFF"/>
      </bottom>
    </border>
    <border>
      <left style="thick">
        <color rgb="FF000000"/>
      </left>
      <top style="thick">
        <color rgb="FFFFFFFF"/>
      </top>
      <bottom style="thick">
        <color rgb="FFFFFFFF"/>
      </bottom>
    </border>
    <border>
      <left style="thick">
        <color rgb="FF000000"/>
      </left>
      <right/>
      <top style="thick">
        <color rgb="FF000000"/>
      </top>
      <bottom/>
    </border>
    <border>
      <left/>
      <right/>
      <top style="thick">
        <color rgb="FF000000"/>
      </top>
      <bottom/>
    </border>
    <border>
      <left/>
      <right style="thick">
        <color rgb="FF000000"/>
      </right>
      <top style="thick">
        <color rgb="FF000000"/>
      </top>
      <bottom/>
    </border>
    <border>
      <right style="thick">
        <color rgb="FF000000"/>
      </right>
      <top/>
      <bottom/>
    </border>
    <border>
      <left style="thick">
        <color rgb="FF000000"/>
      </left>
      <right/>
      <bottom/>
    </border>
    <border>
      <left/>
      <bottom/>
    </border>
    <border>
      <left style="thick">
        <color rgb="FF000000"/>
      </left>
      <right/>
      <top/>
      <bottom/>
    </border>
    <border>
      <left/>
      <right style="thick">
        <color rgb="FF000000"/>
      </right>
      <top/>
      <bottom/>
    </border>
    <border>
      <left style="thick">
        <color rgb="FF000000"/>
      </left>
      <right/>
      <top/>
      <bottom style="thick">
        <color rgb="FF000000"/>
      </bottom>
    </border>
    <border>
      <left/>
      <right/>
      <top/>
      <bottom style="thick">
        <color rgb="FF000000"/>
      </bottom>
    </border>
    <border>
      <left/>
      <right style="thick">
        <color rgb="FF000000"/>
      </right>
      <top/>
      <bottom style="thick">
        <color rgb="FF000000"/>
      </bottom>
    </border>
    <border>
      <left/>
      <right style="medium">
        <color rgb="FFFFFFFF"/>
      </right>
      <top/>
      <bottom style="thick">
        <color rgb="FF000000"/>
      </bottom>
    </border>
    <border>
      <right/>
      <bottom style="thick">
        <color rgb="FF000000"/>
      </bottom>
    </border>
    <border>
      <left/>
      <right/>
      <bottom style="thick">
        <color rgb="FF000000"/>
      </bottom>
    </border>
    <border>
      <left/>
      <right style="medium">
        <color rgb="FFFFFFFF"/>
      </right>
      <bottom style="thick">
        <color rgb="FF000000"/>
      </bottom>
    </border>
    <border>
      <right style="thick">
        <color rgb="FF000000"/>
      </right>
      <top/>
      <bottom style="thick">
        <color rgb="FF000000"/>
      </bottom>
    </border>
    <border>
      <right/>
    </border>
    <border>
      <left/>
      <right/>
    </border>
    <border>
      <left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top style="thick">
        <color rgb="FF000000"/>
      </top>
      <bottom style="thin">
        <color rgb="FF000000"/>
      </bottom>
    </border>
    <border>
      <right style="thick">
        <color rgb="FF000000"/>
      </right>
      <top style="thick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ck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ck">
        <color rgb="FF000000"/>
      </right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top style="thick">
        <color rgb="FF000000"/>
      </top>
      <bottom style="thin">
        <color rgb="FF000000"/>
      </bottom>
    </border>
    <border>
      <top style="thick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ck">
        <color rgb="FFFFFFFF"/>
      </left>
      <right style="thick">
        <color rgb="FFFFFFFF"/>
      </right>
      <top style="thick">
        <color rgb="FFFFFFFF"/>
      </top>
    </border>
    <border>
      <left style="thick">
        <color rgb="FF000000"/>
      </left>
      <top style="thick">
        <color rgb="FF000000"/>
      </top>
      <bottom style="thick">
        <color rgb="FF000000"/>
      </bottom>
    </border>
    <border>
      <top style="thick">
        <color rgb="FF000000"/>
      </top>
      <bottom style="thick">
        <color rgb="FF000000"/>
      </bottom>
    </border>
    <border>
      <right style="thick">
        <color rgb="FF000000"/>
      </right>
      <top style="thick">
        <color rgb="FF000000"/>
      </top>
      <bottom style="thick">
        <color rgb="FF000000"/>
      </bottom>
    </border>
    <border>
      <right style="thin">
        <color rgb="FFFFFFFF"/>
      </right>
      <top style="thin">
        <color rgb="FFFFFFFF"/>
      </top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</border>
    <border>
      <left style="medium">
        <color rgb="FFFFFFFF"/>
      </left>
      <right style="medium">
        <color rgb="FFFFFFFF"/>
      </right>
      <bottom style="medium">
        <color rgb="FFFFFFFF"/>
      </bottom>
    </border>
    <border>
      <left style="medium">
        <color rgb="FFFFFFFF"/>
      </left>
      <top style="medium">
        <color rgb="FFFFFFFF"/>
      </top>
      <bottom style="medium">
        <color rgb="FFFFFFFF"/>
      </bottom>
    </border>
    <border>
      <top style="medium">
        <color rgb="FFFFFFFF"/>
      </top>
      <bottom style="medium">
        <color rgb="FFFFFFFF"/>
      </bottom>
    </border>
    <border>
      <right style="medium">
        <color rgb="FFFFFFFF"/>
      </right>
      <top style="medium">
        <color rgb="FFFFFFFF"/>
      </top>
      <bottom style="medium">
        <color rgb="FFFFFFFF"/>
      </bottom>
    </border>
  </borders>
  <cellStyleXfs count="1">
    <xf borderId="0" fillId="0" fontId="0" numFmtId="0" applyAlignment="1" applyFont="1"/>
  </cellStyleXfs>
  <cellXfs count="21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vertical="center"/>
    </xf>
    <xf borderId="2" fillId="3" fontId="1" numFmtId="0" xfId="0" applyAlignment="1" applyBorder="1" applyFill="1" applyFont="1">
      <alignment horizontal="left" vertical="center"/>
    </xf>
    <xf borderId="3" fillId="3" fontId="1" numFmtId="0" xfId="0" applyAlignment="1" applyBorder="1" applyFont="1">
      <alignment vertical="center"/>
    </xf>
    <xf borderId="3" fillId="3" fontId="1" numFmtId="0" xfId="0" applyAlignment="1" applyBorder="1" applyFont="1">
      <alignment horizontal="center" vertical="center"/>
    </xf>
    <xf borderId="4" fillId="3" fontId="1" numFmtId="0" xfId="0" applyAlignment="1" applyBorder="1" applyFont="1">
      <alignment horizontal="center" vertical="center"/>
    </xf>
    <xf borderId="0" fillId="0" fontId="1" numFmtId="0" xfId="0" applyAlignment="1" applyFont="1">
      <alignment vertical="center"/>
    </xf>
    <xf borderId="5" fillId="3" fontId="1" numFmtId="0" xfId="0" applyAlignment="1" applyBorder="1" applyFont="1">
      <alignment horizontal="left" vertical="center"/>
    </xf>
    <xf borderId="6" fillId="3" fontId="1" numFmtId="0" xfId="0" applyAlignment="1" applyBorder="1" applyFont="1">
      <alignment vertical="center"/>
    </xf>
    <xf borderId="6" fillId="3" fontId="1" numFmtId="0" xfId="0" applyAlignment="1" applyBorder="1" applyFont="1">
      <alignment horizontal="center" vertical="center"/>
    </xf>
    <xf borderId="7" fillId="3" fontId="1" numFmtId="0" xfId="0" applyAlignment="1" applyBorder="1" applyFont="1">
      <alignment horizontal="center" vertical="center"/>
    </xf>
    <xf borderId="8" fillId="2" fontId="1" numFmtId="0" xfId="0" applyAlignment="1" applyBorder="1" applyFont="1">
      <alignment vertical="center"/>
    </xf>
    <xf borderId="9" fillId="0" fontId="1" numFmtId="0" xfId="0" applyAlignment="1" applyBorder="1" applyFont="1">
      <alignment horizontal="left" vertical="center"/>
    </xf>
    <xf borderId="10" fillId="3" fontId="2" numFmtId="0" xfId="0" applyAlignment="1" applyBorder="1" applyFont="1">
      <alignment horizontal="left" shrinkToFit="0" vertical="center" wrapText="1"/>
    </xf>
    <xf borderId="11" fillId="3" fontId="1" numFmtId="0" xfId="0" applyAlignment="1" applyBorder="1" applyFont="1">
      <alignment horizontal="center" vertical="center"/>
    </xf>
    <xf borderId="12" fillId="3" fontId="1" numFmtId="0" xfId="0" applyAlignment="1" applyBorder="1" applyFont="1">
      <alignment horizontal="center" vertical="center"/>
    </xf>
    <xf borderId="13" fillId="2" fontId="1" numFmtId="0" xfId="0" applyAlignment="1" applyBorder="1" applyFont="1">
      <alignment vertical="center"/>
    </xf>
    <xf borderId="8" fillId="2" fontId="2" numFmtId="0" xfId="0" applyAlignment="1" applyBorder="1" applyFont="1">
      <alignment horizontal="left" shrinkToFit="0" vertical="center" wrapText="1"/>
    </xf>
    <xf borderId="14" fillId="3" fontId="2" numFmtId="0" xfId="0" applyAlignment="1" applyBorder="1" applyFont="1">
      <alignment horizontal="left" readingOrder="0" shrinkToFit="0" vertical="center" wrapText="1"/>
    </xf>
    <xf borderId="13" fillId="0" fontId="3" numFmtId="0" xfId="0" applyBorder="1" applyFont="1"/>
    <xf borderId="15" fillId="3" fontId="2" numFmtId="0" xfId="0" applyAlignment="1" applyBorder="1" applyFont="1">
      <alignment horizontal="left" vertical="center"/>
    </xf>
    <xf borderId="16" fillId="3" fontId="1" numFmtId="0" xfId="0" applyAlignment="1" applyBorder="1" applyFont="1">
      <alignment horizontal="center" vertical="center"/>
    </xf>
    <xf borderId="17" fillId="3" fontId="1" numFmtId="0" xfId="0" applyAlignment="1" applyBorder="1" applyFont="1">
      <alignment horizontal="center" vertical="center"/>
    </xf>
    <xf borderId="18" fillId="3" fontId="1" numFmtId="0" xfId="0" applyAlignment="1" applyBorder="1" applyFont="1">
      <alignment horizontal="center" vertical="center"/>
    </xf>
    <xf borderId="8" fillId="2" fontId="2" numFmtId="0" xfId="0" applyAlignment="1" applyBorder="1" applyFont="1">
      <alignment vertical="center"/>
    </xf>
    <xf borderId="19" fillId="3" fontId="2" numFmtId="0" xfId="0" applyAlignment="1" applyBorder="1" applyFont="1">
      <alignment horizontal="left" readingOrder="0" vertical="center"/>
    </xf>
    <xf borderId="20" fillId="3" fontId="1" numFmtId="0" xfId="0" applyAlignment="1" applyBorder="1" applyFont="1">
      <alignment vertical="center"/>
    </xf>
    <xf borderId="21" fillId="3" fontId="2" numFmtId="0" xfId="0" applyAlignment="1" applyBorder="1" applyFont="1">
      <alignment horizontal="left" vertical="center"/>
    </xf>
    <xf borderId="22" fillId="3" fontId="1" numFmtId="0" xfId="0" applyAlignment="1" applyBorder="1" applyFont="1">
      <alignment horizontal="center" vertical="center"/>
    </xf>
    <xf borderId="21" fillId="3" fontId="2" numFmtId="0" xfId="0" applyAlignment="1" applyBorder="1" applyFont="1">
      <alignment horizontal="left" readingOrder="0" vertical="center"/>
    </xf>
    <xf borderId="4" fillId="3" fontId="1" numFmtId="0" xfId="0" applyAlignment="1" applyBorder="1" applyFont="1">
      <alignment vertical="center"/>
    </xf>
    <xf borderId="23" fillId="3" fontId="2" numFmtId="0" xfId="0" applyAlignment="1" applyBorder="1" applyFont="1">
      <alignment horizontal="left" vertical="center"/>
    </xf>
    <xf borderId="24" fillId="2" fontId="1" numFmtId="0" xfId="0" applyAlignment="1" applyBorder="1" applyFont="1">
      <alignment horizontal="center" vertical="center"/>
    </xf>
    <xf borderId="25" fillId="3" fontId="1" numFmtId="0" xfId="0" applyAlignment="1" applyBorder="1" applyFont="1">
      <alignment horizontal="center" vertical="center"/>
    </xf>
    <xf borderId="8" fillId="2" fontId="2" numFmtId="164" xfId="0" applyAlignment="1" applyBorder="1" applyFont="1" applyNumberFormat="1">
      <alignment vertical="center"/>
    </xf>
    <xf borderId="23" fillId="2" fontId="2" numFmtId="164" xfId="0" applyAlignment="1" applyBorder="1" applyFont="1" applyNumberFormat="1">
      <alignment horizontal="left" vertical="center"/>
    </xf>
    <xf borderId="26" fillId="3" fontId="1" numFmtId="0" xfId="0" applyAlignment="1" applyBorder="1" applyFont="1">
      <alignment vertical="center"/>
    </xf>
    <xf borderId="27" fillId="3" fontId="1" numFmtId="0" xfId="0" applyAlignment="1" applyBorder="1" applyFont="1">
      <alignment horizontal="center" vertical="center"/>
    </xf>
    <xf borderId="28" fillId="3" fontId="1" numFmtId="0" xfId="0" applyAlignment="1" applyBorder="1" applyFont="1">
      <alignment horizontal="center" vertical="center"/>
    </xf>
    <xf borderId="29" fillId="3" fontId="1" numFmtId="0" xfId="0" applyAlignment="1" applyBorder="1" applyFont="1">
      <alignment horizontal="center" vertical="center"/>
    </xf>
    <xf borderId="30" fillId="3" fontId="1" numFmtId="0" xfId="0" applyAlignment="1" applyBorder="1" applyFont="1">
      <alignment horizontal="center" vertical="center"/>
    </xf>
    <xf borderId="1" fillId="2" fontId="2" numFmtId="164" xfId="0" applyAlignment="1" applyBorder="1" applyFont="1" applyNumberFormat="1">
      <alignment vertical="center"/>
    </xf>
    <xf borderId="31" fillId="2" fontId="2" numFmtId="164" xfId="0" applyAlignment="1" applyBorder="1" applyFont="1" applyNumberFormat="1">
      <alignment horizontal="left" vertical="center"/>
    </xf>
    <xf borderId="32" fillId="3" fontId="1" numFmtId="0" xfId="0" applyAlignment="1" applyBorder="1" applyFont="1">
      <alignment vertical="center"/>
    </xf>
    <xf borderId="32" fillId="3" fontId="1" numFmtId="0" xfId="0" applyAlignment="1" applyBorder="1" applyFont="1">
      <alignment horizontal="center" vertical="center"/>
    </xf>
    <xf borderId="33" fillId="3" fontId="1" numFmtId="0" xfId="0" applyAlignment="1" applyBorder="1" applyFont="1">
      <alignment horizontal="center" vertical="center"/>
    </xf>
    <xf borderId="8" fillId="2" fontId="2" numFmtId="0" xfId="0" applyAlignment="1" applyBorder="1" applyFont="1">
      <alignment horizontal="center" vertical="center"/>
    </xf>
    <xf borderId="34" fillId="3" fontId="2" numFmtId="0" xfId="0" applyAlignment="1" applyBorder="1" applyFont="1">
      <alignment horizontal="center" vertical="center"/>
    </xf>
    <xf borderId="35" fillId="3" fontId="2" numFmtId="0" xfId="0" applyAlignment="1" applyBorder="1" applyFont="1">
      <alignment horizontal="center" vertical="center"/>
    </xf>
    <xf borderId="35" fillId="3" fontId="1" numFmtId="0" xfId="0" applyAlignment="1" applyBorder="1" applyFont="1">
      <alignment horizontal="center" vertical="center"/>
    </xf>
    <xf borderId="36" fillId="3" fontId="2" numFmtId="0" xfId="0" applyAlignment="1" applyBorder="1" applyFont="1">
      <alignment horizontal="center" vertical="center"/>
    </xf>
    <xf borderId="37" fillId="0" fontId="3" numFmtId="0" xfId="0" applyBorder="1" applyFont="1"/>
    <xf borderId="13" fillId="2" fontId="2" numFmtId="0" xfId="0" applyAlignment="1" applyBorder="1" applyFont="1">
      <alignment horizontal="center" vertical="center"/>
    </xf>
    <xf borderId="8" fillId="2" fontId="2" numFmtId="0" xfId="0" applyAlignment="1" applyBorder="1" applyFont="1">
      <alignment horizontal="left" vertical="center"/>
    </xf>
    <xf borderId="38" fillId="3" fontId="2" numFmtId="0" xfId="0" applyAlignment="1" applyBorder="1" applyFont="1">
      <alignment horizontal="left" vertical="center"/>
    </xf>
    <xf borderId="39" fillId="3" fontId="2" numFmtId="0" xfId="0" applyAlignment="1" applyBorder="1" applyFont="1">
      <alignment horizontal="center" vertical="center"/>
    </xf>
    <xf borderId="39" fillId="3" fontId="1" numFmtId="0" xfId="0" applyAlignment="1" applyBorder="1" applyFont="1">
      <alignment horizontal="center" vertical="center"/>
    </xf>
    <xf borderId="39" fillId="3" fontId="2" numFmtId="0" xfId="0" applyAlignment="1" applyBorder="1" applyFont="1">
      <alignment horizontal="center" shrinkToFit="0" vertical="center" wrapText="1"/>
    </xf>
    <xf borderId="40" fillId="3" fontId="2" numFmtId="0" xfId="0" applyAlignment="1" applyBorder="1" applyFont="1">
      <alignment horizontal="center" vertical="center"/>
    </xf>
    <xf borderId="38" fillId="4" fontId="2" numFmtId="0" xfId="0" applyAlignment="1" applyBorder="1" applyFill="1" applyFont="1">
      <alignment horizontal="left" vertical="center"/>
    </xf>
    <xf borderId="39" fillId="4" fontId="2" numFmtId="0" xfId="0" applyAlignment="1" applyBorder="1" applyFont="1">
      <alignment horizontal="left" vertical="center"/>
    </xf>
    <xf borderId="39" fillId="4" fontId="1" numFmtId="0" xfId="0" applyAlignment="1" applyBorder="1" applyFont="1">
      <alignment horizontal="center" vertical="center"/>
    </xf>
    <xf borderId="39" fillId="4" fontId="2" numFmtId="0" xfId="0" applyAlignment="1" applyBorder="1" applyFont="1">
      <alignment horizontal="center" shrinkToFit="0" vertical="center" wrapText="1"/>
    </xf>
    <xf borderId="40" fillId="4" fontId="2" numFmtId="0" xfId="0" applyAlignment="1" applyBorder="1" applyFont="1">
      <alignment horizontal="center" vertical="center"/>
    </xf>
    <xf borderId="2" fillId="3" fontId="1" numFmtId="0" xfId="0" applyAlignment="1" applyBorder="1" applyFont="1">
      <alignment vertical="center"/>
    </xf>
    <xf borderId="38" fillId="0" fontId="2" numFmtId="165" xfId="0" applyAlignment="1" applyBorder="1" applyFont="1" applyNumberFormat="1">
      <alignment horizontal="left" vertical="center"/>
    </xf>
    <xf borderId="39" fillId="0" fontId="2" numFmtId="0" xfId="0" applyAlignment="1" applyBorder="1" applyFont="1">
      <alignment horizontal="left" vertical="center"/>
    </xf>
    <xf borderId="39" fillId="0" fontId="1" numFmtId="0" xfId="0" applyAlignment="1" applyBorder="1" applyFont="1">
      <alignment horizontal="center" vertical="center"/>
    </xf>
    <xf borderId="39" fillId="0" fontId="2" numFmtId="166" xfId="0" applyAlignment="1" applyBorder="1" applyFont="1" applyNumberFormat="1">
      <alignment horizontal="center" vertical="center"/>
    </xf>
    <xf borderId="40" fillId="0" fontId="2" numFmtId="166" xfId="0" applyAlignment="1" applyBorder="1" applyFont="1" applyNumberFormat="1">
      <alignment horizontal="center" vertical="center"/>
    </xf>
    <xf borderId="2" fillId="3" fontId="2" numFmtId="0" xfId="0" applyAlignment="1" applyBorder="1" applyFont="1">
      <alignment vertical="center"/>
    </xf>
    <xf borderId="3" fillId="3" fontId="2" numFmtId="0" xfId="0" applyAlignment="1" applyBorder="1" applyFont="1">
      <alignment vertical="center"/>
    </xf>
    <xf borderId="38" fillId="0" fontId="1" numFmtId="167" xfId="0" applyAlignment="1" applyBorder="1" applyFont="1" applyNumberFormat="1">
      <alignment horizontal="left" vertical="center"/>
    </xf>
    <xf borderId="39" fillId="0" fontId="1" numFmtId="0" xfId="0" applyAlignment="1" applyBorder="1" applyFont="1">
      <alignment horizontal="left" vertical="center"/>
    </xf>
    <xf borderId="39" fillId="0" fontId="1" numFmtId="166" xfId="0" applyAlignment="1" applyBorder="1" applyFont="1" applyNumberFormat="1">
      <alignment horizontal="center" vertical="center"/>
    </xf>
    <xf borderId="40" fillId="0" fontId="1" numFmtId="166" xfId="0" applyAlignment="1" applyBorder="1" applyFont="1" applyNumberFormat="1">
      <alignment horizontal="center" vertical="center"/>
    </xf>
    <xf borderId="41" fillId="0" fontId="1" numFmtId="0" xfId="0" applyAlignment="1" applyBorder="1" applyFont="1">
      <alignment vertical="center"/>
    </xf>
    <xf borderId="39" fillId="2" fontId="1" numFmtId="0" xfId="0" applyAlignment="1" applyBorder="1" applyFont="1">
      <alignment horizontal="left" shrinkToFit="0" vertical="center" wrapText="1"/>
    </xf>
    <xf borderId="39" fillId="2" fontId="1" numFmtId="0" xfId="0" applyAlignment="1" applyBorder="1" applyFont="1">
      <alignment horizontal="center" vertical="center"/>
    </xf>
    <xf borderId="13" fillId="2" fontId="2" numFmtId="166" xfId="0" applyAlignment="1" applyBorder="1" applyFont="1" applyNumberFormat="1">
      <alignment horizontal="right" vertical="center"/>
    </xf>
    <xf borderId="0" fillId="2" fontId="2" numFmtId="0" xfId="0" applyAlignment="1" applyFont="1">
      <alignment vertical="center"/>
    </xf>
    <xf borderId="38" fillId="2" fontId="2" numFmtId="0" xfId="0" applyAlignment="1" applyBorder="1" applyFont="1">
      <alignment horizontal="left" vertical="center"/>
    </xf>
    <xf borderId="39" fillId="2" fontId="2" numFmtId="0" xfId="0" applyAlignment="1" applyBorder="1" applyFont="1">
      <alignment horizontal="left" shrinkToFit="0" vertical="center" wrapText="1"/>
    </xf>
    <xf borderId="39" fillId="2" fontId="2" numFmtId="166" xfId="0" applyAlignment="1" applyBorder="1" applyFont="1" applyNumberFormat="1">
      <alignment horizontal="center" vertical="center"/>
    </xf>
    <xf borderId="40" fillId="2" fontId="2" numFmtId="166" xfId="0" applyAlignment="1" applyBorder="1" applyFont="1" applyNumberFormat="1">
      <alignment horizontal="center" vertical="center"/>
    </xf>
    <xf borderId="38" fillId="0" fontId="2" numFmtId="0" xfId="0" applyAlignment="1" applyBorder="1" applyFont="1">
      <alignment horizontal="left" vertical="center"/>
    </xf>
    <xf borderId="39" fillId="0" fontId="2" numFmtId="0" xfId="0" applyAlignment="1" applyBorder="1" applyFont="1">
      <alignment horizontal="center" shrinkToFit="0" vertical="center" wrapText="1"/>
    </xf>
    <xf borderId="40" fillId="0" fontId="2" numFmtId="0" xfId="0" applyAlignment="1" applyBorder="1" applyFont="1">
      <alignment horizontal="center" vertical="center"/>
    </xf>
    <xf borderId="0" fillId="3" fontId="1" numFmtId="0" xfId="0" applyAlignment="1" applyFont="1">
      <alignment vertical="center"/>
    </xf>
    <xf borderId="38" fillId="5" fontId="2" numFmtId="0" xfId="0" applyAlignment="1" applyBorder="1" applyFill="1" applyFont="1">
      <alignment horizontal="left" vertical="center"/>
    </xf>
    <xf borderId="39" fillId="5" fontId="2" numFmtId="0" xfId="0" applyAlignment="1" applyBorder="1" applyFont="1">
      <alignment horizontal="left" vertical="center"/>
    </xf>
    <xf borderId="39" fillId="5" fontId="1" numFmtId="0" xfId="0" applyAlignment="1" applyBorder="1" applyFont="1">
      <alignment horizontal="center" vertical="center"/>
    </xf>
    <xf borderId="39" fillId="5" fontId="2" numFmtId="0" xfId="0" applyAlignment="1" applyBorder="1" applyFont="1">
      <alignment horizontal="center" shrinkToFit="0" vertical="center" wrapText="1"/>
    </xf>
    <xf borderId="40" fillId="5" fontId="2" numFmtId="0" xfId="0" applyAlignment="1" applyBorder="1" applyFont="1">
      <alignment horizontal="center" vertical="center"/>
    </xf>
    <xf borderId="39" fillId="0" fontId="1" numFmtId="0" xfId="0" applyAlignment="1" applyBorder="1" applyFont="1">
      <alignment vertical="center"/>
    </xf>
    <xf borderId="8" fillId="0" fontId="2" numFmtId="0" xfId="0" applyAlignment="1" applyBorder="1" applyFont="1">
      <alignment horizontal="left" vertical="center"/>
    </xf>
    <xf borderId="39" fillId="5" fontId="2" numFmtId="0" xfId="0" applyAlignment="1" applyBorder="1" applyFont="1">
      <alignment horizontal="left" shrinkToFit="0" vertical="center" wrapText="1"/>
    </xf>
    <xf borderId="13" fillId="0" fontId="2" numFmtId="0" xfId="0" applyAlignment="1" applyBorder="1" applyFont="1">
      <alignment horizontal="center" vertical="center"/>
    </xf>
    <xf borderId="39" fillId="0" fontId="1" numFmtId="0" xfId="0" applyAlignment="1" applyBorder="1" applyFont="1">
      <alignment horizontal="left" shrinkToFit="0" vertical="center" wrapText="1"/>
    </xf>
    <xf borderId="39" fillId="0" fontId="1" numFmtId="168" xfId="0" applyAlignment="1" applyBorder="1" applyFont="1" applyNumberFormat="1">
      <alignment horizontal="center" shrinkToFit="0" vertical="center" wrapText="1"/>
    </xf>
    <xf borderId="40" fillId="0" fontId="1" numFmtId="168" xfId="0" applyAlignment="1" applyBorder="1" applyFont="1" applyNumberFormat="1">
      <alignment horizontal="center" vertical="center"/>
    </xf>
    <xf borderId="39" fillId="0" fontId="1" numFmtId="0" xfId="0" applyAlignment="1" applyBorder="1" applyFont="1">
      <alignment horizontal="left" readingOrder="0" shrinkToFit="0" vertical="center" wrapText="1"/>
    </xf>
    <xf borderId="39" fillId="2" fontId="1" numFmtId="0" xfId="0" applyAlignment="1" applyBorder="1" applyFont="1">
      <alignment horizontal="center" readingOrder="0" vertical="center"/>
    </xf>
    <xf borderId="38" fillId="0" fontId="1" numFmtId="167" xfId="0" applyAlignment="1" applyBorder="1" applyFont="1" applyNumberFormat="1">
      <alignment horizontal="left" readingOrder="0" vertical="center"/>
    </xf>
    <xf borderId="39" fillId="2" fontId="4" numFmtId="0" xfId="0" applyAlignment="1" applyBorder="1" applyFont="1">
      <alignment horizontal="center" vertical="center"/>
    </xf>
    <xf borderId="8" fillId="2" fontId="1" numFmtId="167" xfId="0" applyAlignment="1" applyBorder="1" applyFont="1" applyNumberFormat="1">
      <alignment horizontal="left" vertical="center"/>
    </xf>
    <xf borderId="13" fillId="2" fontId="1" numFmtId="166" xfId="0" applyAlignment="1" applyBorder="1" applyFont="1" applyNumberFormat="1">
      <alignment horizontal="right" vertical="center"/>
    </xf>
    <xf borderId="39" fillId="2" fontId="1" numFmtId="0" xfId="0" applyAlignment="1" applyBorder="1" applyFont="1">
      <alignment horizontal="left" readingOrder="0" shrinkToFit="0" vertical="center" wrapText="1"/>
    </xf>
    <xf borderId="38" fillId="2" fontId="1" numFmtId="0" xfId="0" applyAlignment="1" applyBorder="1" applyFont="1">
      <alignment horizontal="left" vertical="center"/>
    </xf>
    <xf borderId="39" fillId="2" fontId="2" numFmtId="168" xfId="0" applyAlignment="1" applyBorder="1" applyFont="1" applyNumberFormat="1">
      <alignment horizontal="center" vertical="center"/>
    </xf>
    <xf borderId="40" fillId="2" fontId="2" numFmtId="168" xfId="0" applyAlignment="1" applyBorder="1" applyFont="1" applyNumberFormat="1">
      <alignment horizontal="center" vertical="center"/>
    </xf>
    <xf borderId="0" fillId="2" fontId="1" numFmtId="0" xfId="0" applyAlignment="1" applyFont="1">
      <alignment vertical="center"/>
    </xf>
    <xf borderId="39" fillId="0" fontId="2" numFmtId="0" xfId="0" applyAlignment="1" applyBorder="1" applyFont="1">
      <alignment horizontal="left" shrinkToFit="0" vertical="center" wrapText="1"/>
    </xf>
    <xf borderId="39" fillId="5" fontId="1" numFmtId="166" xfId="0" applyAlignment="1" applyBorder="1" applyFont="1" applyNumberFormat="1">
      <alignment horizontal="center" vertical="center"/>
    </xf>
    <xf borderId="40" fillId="5" fontId="1" numFmtId="166" xfId="0" applyAlignment="1" applyBorder="1" applyFont="1" applyNumberFormat="1">
      <alignment horizontal="center" vertical="center"/>
    </xf>
    <xf borderId="8" fillId="2" fontId="2" numFmtId="165" xfId="0" applyAlignment="1" applyBorder="1" applyFont="1" applyNumberFormat="1">
      <alignment horizontal="left" vertical="center"/>
    </xf>
    <xf borderId="8" fillId="2" fontId="1" numFmtId="165" xfId="0" applyAlignment="1" applyBorder="1" applyFont="1" applyNumberFormat="1">
      <alignment horizontal="left" vertical="center"/>
    </xf>
    <xf borderId="39" fillId="2" fontId="1" numFmtId="166" xfId="0" applyAlignment="1" applyBorder="1" applyFont="1" applyNumberFormat="1">
      <alignment horizontal="center" vertical="center"/>
    </xf>
    <xf borderId="40" fillId="2" fontId="1" numFmtId="166" xfId="0" applyAlignment="1" applyBorder="1" applyFont="1" applyNumberFormat="1">
      <alignment horizontal="center" vertical="center"/>
    </xf>
    <xf borderId="8" fillId="2" fontId="1" numFmtId="0" xfId="0" applyAlignment="1" applyBorder="1" applyFont="1">
      <alignment horizontal="left" vertical="center"/>
    </xf>
    <xf borderId="42" fillId="2" fontId="1" numFmtId="0" xfId="0" applyAlignment="1" applyBorder="1" applyFont="1">
      <alignment horizontal="left" vertical="center"/>
    </xf>
    <xf borderId="43" fillId="2" fontId="2" numFmtId="166" xfId="0" applyAlignment="1" applyBorder="1" applyFont="1" applyNumberFormat="1">
      <alignment horizontal="left" shrinkToFit="0" vertical="center" wrapText="1"/>
    </xf>
    <xf borderId="43" fillId="2" fontId="1" numFmtId="0" xfId="0" applyAlignment="1" applyBorder="1" applyFont="1">
      <alignment horizontal="center" vertical="center"/>
    </xf>
    <xf borderId="43" fillId="2" fontId="2" numFmtId="166" xfId="0" applyAlignment="1" applyBorder="1" applyFont="1" applyNumberFormat="1">
      <alignment horizontal="center" vertical="center"/>
    </xf>
    <xf borderId="44" fillId="2" fontId="2" numFmtId="166" xfId="0" applyAlignment="1" applyBorder="1" applyFont="1" applyNumberFormat="1">
      <alignment horizontal="center" vertical="center"/>
    </xf>
    <xf borderId="45" fillId="5" fontId="2" numFmtId="166" xfId="0" applyAlignment="1" applyBorder="1" applyFont="1" applyNumberFormat="1">
      <alignment shrinkToFit="0" vertical="center" wrapText="1"/>
    </xf>
    <xf borderId="45" fillId="5" fontId="1" numFmtId="0" xfId="0" applyAlignment="1" applyBorder="1" applyFont="1">
      <alignment vertical="center"/>
    </xf>
    <xf borderId="45" fillId="5" fontId="1" numFmtId="166" xfId="0" applyAlignment="1" applyBorder="1" applyFont="1" applyNumberFormat="1">
      <alignment vertical="center"/>
    </xf>
    <xf borderId="46" fillId="5" fontId="1" numFmtId="166" xfId="0" applyAlignment="1" applyBorder="1" applyFont="1" applyNumberFormat="1">
      <alignment vertical="center"/>
    </xf>
    <xf borderId="47" fillId="0" fontId="2" numFmtId="165" xfId="0" applyAlignment="1" applyBorder="1" applyFont="1" applyNumberFormat="1">
      <alignment horizontal="left" vertical="center"/>
    </xf>
    <xf borderId="48" fillId="0" fontId="2" numFmtId="166" xfId="0" applyAlignment="1" applyBorder="1" applyFont="1" applyNumberFormat="1">
      <alignment vertical="center"/>
    </xf>
    <xf borderId="48" fillId="0" fontId="1" numFmtId="0" xfId="0" applyAlignment="1" applyBorder="1" applyFont="1">
      <alignment vertical="center"/>
    </xf>
    <xf borderId="48" fillId="0" fontId="1" numFmtId="166" xfId="0" applyAlignment="1" applyBorder="1" applyFont="1" applyNumberFormat="1">
      <alignment vertical="center"/>
    </xf>
    <xf borderId="49" fillId="0" fontId="1" numFmtId="166" xfId="0" applyAlignment="1" applyBorder="1" applyFont="1" applyNumberFormat="1">
      <alignment vertical="center"/>
    </xf>
    <xf borderId="47" fillId="0" fontId="1" numFmtId="167" xfId="0" applyAlignment="1" applyBorder="1" applyFont="1" applyNumberFormat="1">
      <alignment horizontal="left" vertical="center"/>
    </xf>
    <xf borderId="48" fillId="0" fontId="1" numFmtId="166" xfId="0" applyAlignment="1" applyBorder="1" applyFont="1" applyNumberFormat="1">
      <alignment readingOrder="0" shrinkToFit="0" vertical="center" wrapText="1"/>
    </xf>
    <xf borderId="48" fillId="2" fontId="1" numFmtId="0" xfId="0" applyAlignment="1" applyBorder="1" applyFont="1">
      <alignment horizontal="center" vertical="center"/>
    </xf>
    <xf borderId="48" fillId="0" fontId="1" numFmtId="0" xfId="0" applyAlignment="1" applyBorder="1" applyFont="1">
      <alignment horizontal="center" vertical="center"/>
    </xf>
    <xf borderId="48" fillId="0" fontId="1" numFmtId="168" xfId="0" applyAlignment="1" applyBorder="1" applyFont="1" applyNumberFormat="1">
      <alignment horizontal="center" shrinkToFit="0" vertical="center" wrapText="1"/>
    </xf>
    <xf borderId="49" fillId="0" fontId="1" numFmtId="168" xfId="0" applyAlignment="1" applyBorder="1" applyFont="1" applyNumberFormat="1">
      <alignment horizontal="center" vertical="center"/>
    </xf>
    <xf borderId="47" fillId="0" fontId="1" numFmtId="49" xfId="0" applyAlignment="1" applyBorder="1" applyFont="1" applyNumberFormat="1">
      <alignment horizontal="left" vertical="center"/>
    </xf>
    <xf borderId="48" fillId="0" fontId="4" numFmtId="166" xfId="0" applyAlignment="1" applyBorder="1" applyFont="1" applyNumberFormat="1">
      <alignment readingOrder="0" shrinkToFit="0" vertical="center" wrapText="1"/>
    </xf>
    <xf borderId="48" fillId="0" fontId="1" numFmtId="166" xfId="0" applyAlignment="1" applyBorder="1" applyFont="1" applyNumberFormat="1">
      <alignment shrinkToFit="0" vertical="center" wrapText="1"/>
    </xf>
    <xf borderId="48" fillId="2" fontId="4" numFmtId="166" xfId="0" applyAlignment="1" applyBorder="1" applyFont="1" applyNumberFormat="1">
      <alignment readingOrder="0" shrinkToFit="0" vertical="center" wrapText="1"/>
    </xf>
    <xf borderId="48" fillId="2" fontId="1" numFmtId="166" xfId="0" applyAlignment="1" applyBorder="1" applyFont="1" applyNumberFormat="1">
      <alignment shrinkToFit="0" vertical="center" wrapText="1"/>
    </xf>
    <xf borderId="47" fillId="2" fontId="1" numFmtId="0" xfId="0" applyAlignment="1" applyBorder="1" applyFont="1">
      <alignment horizontal="left" vertical="center"/>
    </xf>
    <xf borderId="48" fillId="2" fontId="2" numFmtId="166" xfId="0" applyAlignment="1" applyBorder="1" applyFont="1" applyNumberFormat="1">
      <alignment shrinkToFit="0" vertical="center" wrapText="1"/>
    </xf>
    <xf borderId="48" fillId="2" fontId="1" numFmtId="0" xfId="0" applyAlignment="1" applyBorder="1" applyFont="1">
      <alignment vertical="center"/>
    </xf>
    <xf borderId="48" fillId="2" fontId="2" numFmtId="166" xfId="0" applyAlignment="1" applyBorder="1" applyFont="1" applyNumberFormat="1">
      <alignment horizontal="center" vertical="center"/>
    </xf>
    <xf borderId="49" fillId="2" fontId="2" numFmtId="166" xfId="0" applyAlignment="1" applyBorder="1" applyFont="1" applyNumberFormat="1">
      <alignment horizontal="center" vertical="center"/>
    </xf>
    <xf borderId="47" fillId="0" fontId="1" numFmtId="0" xfId="0" applyAlignment="1" applyBorder="1" applyFont="1">
      <alignment horizontal="left" vertical="center"/>
    </xf>
    <xf borderId="47" fillId="5" fontId="2" numFmtId="0" xfId="0" applyAlignment="1" applyBorder="1" applyFont="1">
      <alignment horizontal="left" vertical="center"/>
    </xf>
    <xf borderId="48" fillId="5" fontId="2" numFmtId="166" xfId="0" applyAlignment="1" applyBorder="1" applyFont="1" applyNumberFormat="1">
      <alignment readingOrder="0" vertical="center"/>
    </xf>
    <xf borderId="48" fillId="5" fontId="1" numFmtId="0" xfId="0" applyAlignment="1" applyBorder="1" applyFont="1">
      <alignment vertical="center"/>
    </xf>
    <xf borderId="48" fillId="5" fontId="1" numFmtId="166" xfId="0" applyAlignment="1" applyBorder="1" applyFont="1" applyNumberFormat="1">
      <alignment vertical="center"/>
    </xf>
    <xf borderId="49" fillId="5" fontId="1" numFmtId="166" xfId="0" applyAlignment="1" applyBorder="1" applyFont="1" applyNumberFormat="1">
      <alignment vertical="center"/>
    </xf>
    <xf borderId="48" fillId="2" fontId="4" numFmtId="166" xfId="0" applyAlignment="1" applyBorder="1" applyFont="1" applyNumberFormat="1">
      <alignment shrinkToFit="0" vertical="center" wrapText="1"/>
    </xf>
    <xf borderId="39" fillId="2" fontId="1" numFmtId="166" xfId="0" applyAlignment="1" applyBorder="1" applyFont="1" applyNumberFormat="1">
      <alignment readingOrder="0" shrinkToFit="0" vertical="center" wrapText="1"/>
    </xf>
    <xf borderId="45" fillId="0" fontId="1" numFmtId="0" xfId="0" applyAlignment="1" applyBorder="1" applyFont="1">
      <alignment horizontal="center" vertical="center"/>
    </xf>
    <xf borderId="45" fillId="0" fontId="1" numFmtId="0" xfId="0" applyAlignment="1" applyBorder="1" applyFont="1">
      <alignment horizontal="center" readingOrder="0" vertical="center"/>
    </xf>
    <xf borderId="45" fillId="0" fontId="1" numFmtId="168" xfId="0" applyAlignment="1" applyBorder="1" applyFont="1" applyNumberFormat="1">
      <alignment horizontal="center" shrinkToFit="0" vertical="center" wrapText="1"/>
    </xf>
    <xf borderId="46" fillId="0" fontId="1" numFmtId="168" xfId="0" applyAlignment="1" applyBorder="1" applyFont="1" applyNumberFormat="1">
      <alignment horizontal="center" vertical="center"/>
    </xf>
    <xf borderId="47" fillId="0" fontId="1" numFmtId="49" xfId="0" applyAlignment="1" applyBorder="1" applyFont="1" applyNumberFormat="1">
      <alignment horizontal="left" readingOrder="0" vertical="center"/>
    </xf>
    <xf borderId="48" fillId="0" fontId="1" numFmtId="166" xfId="0" applyAlignment="1" applyBorder="1" applyFont="1" applyNumberFormat="1">
      <alignment horizontal="center" vertical="center"/>
    </xf>
    <xf borderId="49" fillId="0" fontId="1" numFmtId="166" xfId="0" applyAlignment="1" applyBorder="1" applyFont="1" applyNumberFormat="1">
      <alignment horizontal="center" vertical="center"/>
    </xf>
    <xf borderId="48" fillId="2" fontId="1" numFmtId="166" xfId="0" applyAlignment="1" applyBorder="1" applyFont="1" applyNumberFormat="1">
      <alignment readingOrder="0" shrinkToFit="0" vertical="center" wrapText="1"/>
    </xf>
    <xf borderId="48" fillId="0" fontId="2" numFmtId="166" xfId="0" applyAlignment="1" applyBorder="1" applyFont="1" applyNumberFormat="1">
      <alignment horizontal="center" vertical="center"/>
    </xf>
    <xf borderId="49" fillId="0" fontId="2" numFmtId="166" xfId="0" applyAlignment="1" applyBorder="1" applyFont="1" applyNumberFormat="1">
      <alignment horizontal="center" vertical="center"/>
    </xf>
    <xf borderId="48" fillId="5" fontId="2" numFmtId="166" xfId="0" applyAlignment="1" applyBorder="1" applyFont="1" applyNumberFormat="1">
      <alignment shrinkToFit="0" vertical="center" wrapText="1"/>
    </xf>
    <xf borderId="39" fillId="2" fontId="1" numFmtId="166" xfId="0" applyAlignment="1" applyBorder="1" applyFont="1" applyNumberFormat="1">
      <alignment shrinkToFit="0" vertical="center" wrapText="1"/>
    </xf>
    <xf borderId="48" fillId="2" fontId="1" numFmtId="0" xfId="0" applyAlignment="1" applyBorder="1" applyFont="1">
      <alignment horizontal="center" readingOrder="0" vertical="center"/>
    </xf>
    <xf borderId="41" fillId="2" fontId="1" numFmtId="166" xfId="0" applyAlignment="1" applyBorder="1" applyFont="1" applyNumberFormat="1">
      <alignment shrinkToFit="0" vertical="center" wrapText="1"/>
    </xf>
    <xf borderId="48" fillId="0" fontId="4" numFmtId="166" xfId="0" applyAlignment="1" applyBorder="1" applyFont="1" applyNumberFormat="1">
      <alignment shrinkToFit="0" vertical="center" wrapText="1"/>
    </xf>
    <xf borderId="48" fillId="2" fontId="2" numFmtId="168" xfId="0" applyAlignment="1" applyBorder="1" applyFont="1" applyNumberFormat="1">
      <alignment horizontal="center" vertical="center"/>
    </xf>
    <xf borderId="49" fillId="2" fontId="2" numFmtId="168" xfId="0" applyAlignment="1" applyBorder="1" applyFont="1" applyNumberFormat="1">
      <alignment horizontal="center" vertical="center"/>
    </xf>
    <xf borderId="50" fillId="5" fontId="1" numFmtId="0" xfId="0" applyAlignment="1" applyBorder="1" applyFont="1">
      <alignment horizontal="left" vertical="center"/>
    </xf>
    <xf borderId="51" fillId="5" fontId="2" numFmtId="166" xfId="0" applyAlignment="1" applyBorder="1" applyFont="1" applyNumberFormat="1">
      <alignment horizontal="left" shrinkToFit="0" vertical="center" wrapText="1"/>
    </xf>
    <xf borderId="51" fillId="5" fontId="1" numFmtId="0" xfId="0" applyAlignment="1" applyBorder="1" applyFont="1">
      <alignment horizontal="center" vertical="center"/>
    </xf>
    <xf borderId="51" fillId="5" fontId="2" numFmtId="166" xfId="0" applyAlignment="1" applyBorder="1" applyFont="1" applyNumberFormat="1">
      <alignment horizontal="center" vertical="center"/>
    </xf>
    <xf borderId="52" fillId="5" fontId="2" numFmtId="166" xfId="0" applyAlignment="1" applyBorder="1" applyFont="1" applyNumberFormat="1">
      <alignment horizontal="center" vertical="center"/>
    </xf>
    <xf borderId="1" fillId="2" fontId="1" numFmtId="0" xfId="0" applyAlignment="1" applyBorder="1" applyFont="1">
      <alignment horizontal="left" vertical="center"/>
    </xf>
    <xf borderId="31" fillId="3" fontId="1" numFmtId="0" xfId="0" applyAlignment="1" applyBorder="1" applyFont="1">
      <alignment horizontal="left" vertical="center"/>
    </xf>
    <xf borderId="32" fillId="3" fontId="1" numFmtId="0" xfId="0" applyAlignment="1" applyBorder="1" applyFont="1">
      <alignment horizontal="left" shrinkToFit="0" vertical="center" wrapText="1"/>
    </xf>
    <xf borderId="32" fillId="3" fontId="1" numFmtId="166" xfId="0" applyAlignment="1" applyBorder="1" applyFont="1" applyNumberFormat="1">
      <alignment horizontal="center" shrinkToFit="0" vertical="center" wrapText="1"/>
    </xf>
    <xf borderId="33" fillId="3" fontId="1" numFmtId="166" xfId="0" applyAlignment="1" applyBorder="1" applyFont="1" applyNumberFormat="1">
      <alignment horizontal="center" vertical="center"/>
    </xf>
    <xf borderId="1" fillId="2" fontId="1" numFmtId="166" xfId="0" applyAlignment="1" applyBorder="1" applyFont="1" applyNumberFormat="1">
      <alignment horizontal="right" vertical="center"/>
    </xf>
    <xf borderId="53" fillId="3" fontId="2" numFmtId="0" xfId="0" applyAlignment="1" applyBorder="1" applyFont="1">
      <alignment horizontal="center" vertical="center"/>
    </xf>
    <xf borderId="54" fillId="0" fontId="3" numFmtId="0" xfId="0" applyBorder="1" applyFont="1"/>
    <xf borderId="38" fillId="3" fontId="2" numFmtId="0" xfId="0" applyAlignment="1" applyBorder="1" applyFont="1">
      <alignment horizontal="center" vertical="center"/>
    </xf>
    <xf borderId="55" fillId="3" fontId="2" numFmtId="0" xfId="0" applyAlignment="1" applyBorder="1" applyFont="1">
      <alignment horizontal="center" vertical="center"/>
    </xf>
    <xf borderId="46" fillId="0" fontId="3" numFmtId="0" xfId="0" applyBorder="1" applyFont="1"/>
    <xf borderId="39" fillId="3" fontId="2" numFmtId="0" xfId="0" applyAlignment="1" applyBorder="1" applyFont="1">
      <alignment horizontal="left" vertical="center"/>
    </xf>
    <xf borderId="39" fillId="3" fontId="1" numFmtId="168" xfId="0" applyAlignment="1" applyBorder="1" applyFont="1" applyNumberFormat="1">
      <alignment horizontal="center" vertical="center"/>
    </xf>
    <xf borderId="40" fillId="3" fontId="1" numFmtId="166" xfId="0" applyAlignment="1" applyBorder="1" applyFont="1" applyNumberFormat="1">
      <alignment horizontal="center" vertical="center"/>
    </xf>
    <xf borderId="13" fillId="2" fontId="1" numFmtId="166" xfId="0" applyAlignment="1" applyBorder="1" applyFont="1" applyNumberFormat="1">
      <alignment vertical="center"/>
    </xf>
    <xf borderId="39" fillId="3" fontId="2" numFmtId="0" xfId="0" applyAlignment="1" applyBorder="1" applyFont="1">
      <alignment vertical="center"/>
    </xf>
    <xf borderId="38" fillId="3" fontId="1" numFmtId="0" xfId="0" applyAlignment="1" applyBorder="1" applyFont="1">
      <alignment horizontal="left" vertical="center"/>
    </xf>
    <xf borderId="39" fillId="3" fontId="1" numFmtId="0" xfId="0" applyAlignment="1" applyBorder="1" applyFont="1">
      <alignment vertical="center"/>
    </xf>
    <xf borderId="39" fillId="3" fontId="2" numFmtId="0" xfId="0" applyAlignment="1" applyBorder="1" applyFont="1">
      <alignment horizontal="left" shrinkToFit="0" vertical="center" wrapText="1"/>
    </xf>
    <xf borderId="50" fillId="5" fontId="2" numFmtId="0" xfId="0" applyAlignment="1" applyBorder="1" applyFont="1">
      <alignment horizontal="left" vertical="center"/>
    </xf>
    <xf borderId="51" fillId="5" fontId="2" numFmtId="168" xfId="0" applyAlignment="1" applyBorder="1" applyFont="1" applyNumberFormat="1">
      <alignment vertical="center"/>
    </xf>
    <xf borderId="13" fillId="2" fontId="2" numFmtId="166" xfId="0" applyAlignment="1" applyBorder="1" applyFont="1" applyNumberFormat="1">
      <alignment vertical="center"/>
    </xf>
    <xf borderId="0" fillId="0" fontId="2" numFmtId="0" xfId="0" applyAlignment="1" applyFont="1">
      <alignment vertical="center"/>
    </xf>
    <xf borderId="0" fillId="3" fontId="1" numFmtId="0" xfId="0" applyAlignment="1" applyFont="1">
      <alignment horizontal="left" vertical="center"/>
    </xf>
    <xf borderId="0" fillId="3" fontId="1" numFmtId="0" xfId="0" applyAlignment="1" applyFont="1">
      <alignment horizontal="center" vertical="center"/>
    </xf>
    <xf borderId="56" fillId="2" fontId="1" numFmtId="0" xfId="0" applyAlignment="1" applyBorder="1" applyFont="1">
      <alignment vertical="center"/>
    </xf>
    <xf borderId="57" fillId="5" fontId="1" numFmtId="0" xfId="0" applyAlignment="1" applyBorder="1" applyFont="1">
      <alignment horizontal="left" vertical="center"/>
    </xf>
    <xf borderId="58" fillId="5" fontId="2" numFmtId="0" xfId="0" applyAlignment="1" applyBorder="1" applyFont="1">
      <alignment shrinkToFit="0" vertical="center" wrapText="0"/>
    </xf>
    <xf borderId="58" fillId="5" fontId="1" numFmtId="0" xfId="0" applyAlignment="1" applyBorder="1" applyFont="1">
      <alignment vertical="center"/>
    </xf>
    <xf borderId="59" fillId="5" fontId="2" numFmtId="166" xfId="0" applyAlignment="1" applyBorder="1" applyFont="1" applyNumberFormat="1">
      <alignment horizontal="center" vertical="center"/>
    </xf>
    <xf borderId="60" fillId="0" fontId="2" numFmtId="166" xfId="0" applyAlignment="1" applyBorder="1" applyFont="1" applyNumberFormat="1">
      <alignment horizontal="center" vertical="center"/>
    </xf>
    <xf borderId="61" fillId="2" fontId="1" numFmtId="0" xfId="0" applyAlignment="1" applyBorder="1" applyFont="1">
      <alignment shrinkToFit="0" vertical="center" wrapText="1"/>
    </xf>
    <xf borderId="62" fillId="3" fontId="1" numFmtId="0" xfId="0" applyAlignment="1" applyBorder="1" applyFont="1">
      <alignment horizontal="left" shrinkToFit="0" vertical="center" wrapText="1"/>
    </xf>
    <xf borderId="62" fillId="3" fontId="1" numFmtId="0" xfId="0" applyAlignment="1" applyBorder="1" applyFont="1">
      <alignment shrinkToFit="0" vertical="center" wrapText="1"/>
    </xf>
    <xf borderId="63" fillId="3" fontId="1" numFmtId="0" xfId="0" applyAlignment="1" applyBorder="1" applyFont="1">
      <alignment horizontal="left" shrinkToFit="0" vertical="center" wrapText="1"/>
    </xf>
    <xf borderId="64" fillId="0" fontId="3" numFmtId="0" xfId="0" applyBorder="1" applyFont="1"/>
    <xf borderId="65" fillId="0" fontId="3" numFmtId="0" xfId="0" applyBorder="1" applyFont="1"/>
    <xf borderId="61" fillId="3" fontId="1" numFmtId="0" xfId="0" applyAlignment="1" applyBorder="1" applyFont="1">
      <alignment horizontal="left" shrinkToFit="0" vertical="center" wrapText="1"/>
    </xf>
    <xf borderId="61" fillId="3" fontId="1" numFmtId="0" xfId="0" applyAlignment="1" applyBorder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1</xdr:row>
      <xdr:rowOff>0</xdr:rowOff>
    </xdr:from>
    <xdr:ext cx="381000" cy="390525"/>
    <xdr:sp>
      <xdr:nvSpPr>
        <xdr:cNvPr descr="data:image/png;base64,iVBORw0KGgoAAAANSUhEUgAAAQoAAABPCAYAAAATKYuiAAAgAElEQVR4Xu2d93NVV7bnl3LOAkmABEjknHO2DQac3XZ3T0+nqZr5g94vM1XvTc+rVzP1uvt1O8e2jcmYnJMACWWEcs5XU5/vPufqSkjoCkODX9/bRWOkc8/ZZ5+9vnut71rre6IsevuwRT6RGYjMQGQGHjMDURGgiKyPyAxEZmCyGYgAxWQzFPl9ZAYiM2ARoIgsgsgMRGZg0hmIAMWkUxQ5IDIDkRmIAEVkDURmIDIDk85ABCgmnaLIAZEZiMxABCgiayAyA5EZmHQGIkAx6RRFDojMQGQGIkARWQORGYjMwKQzEAGKSacockBkBiIzEAEK1gBF7FHjLIaJfh5ZN5EZ+AebgacOFFGewamBJOwuEr4U9sHP9RFxf8PDP53xPtfJilz8P80M/DigGPaNO8RwBBTjbc8T7NjBH3vnCp7KO0eYpxr3iUyIVlEaYlRUlPE/99/jj2/YhgUMw8OBkQOC982t/pgBjsHHqZwqdAzBkfknmAh0J7pAOCD9mOcxap4nGcPY+Rr3Gbln8tjPRN8bb/lNsg7+01jzM7yRJwcKb6FGR0dbTIz7w39HR0c5Awz5E3zo3nqU8QWGLcCf4YANDQZsaChgQ4Eh/TzoXLBYfowhMkYff6KjLCY2xmJjYtx4YxlzjMY8MtZQLHBfZDz8F+MLBAI2HAjY4OCQ/uhnAIhClMlWtnfu4JiGR77jG73OEWIkY4917ox3T2ONezKQCFlFo9w+/+dhgoV/meA5QscTpqfFd4P3Ms51x87DWAPQHIw3Xm/uQp/FhMd6iPJj19gzNM4X6dRTBgr3DKJkMFHR0ZaclGDp6SmWnp5sKSlJlpgYb3FxsRYbiwE6IxwNFOzQJqPr7x+wnt4+6+josba2Lmtv79K/bQgjcsbnjNizj3EXx6PTGfwORh4ImEVFW0JCnGVmpVlOdpplZKRacnKixcbFWAxAAcB51wk1m+FhB2b8LSAbHLK+vn5ra++ypqZ2a25ut96ePs8jiQ66B2OH6Y+HAwNDQ2bDQ95los2io5kMM+NPlEVFx2g8XHM4wLGeJxMVa9Ex/Dxgw0P8bByg8CfKO9ejM+OTLtFufjVQ37j571APUTDp/T4EhKL4rnsuOsI9TO9S/rlC/x06Cne+qJgYrQ3WgPvumOtyfubFP7+Wgh/Tes9U3xmHRGLNeeDPs9fzHzVXofPG2mS+Q+7lRbLOF2gsUwOK4WEt1tjYWAFCdlaa5eVn28wZuTZ9epbl5KRbamqyJSUlWFxcCFCMuWHf8Hp7ndE1NLRZfX2TPaxvEWAAFj093p/ePhno0JAz2Ik+QRvxFlVsbIzGmJKSqDFlZ6dZQUGOzS7K099pacm6j9FeUKhH4QyFdeYAY8gGB4asq7vPGhparLKy3srvP7Da2kZrbe2wvr4B53Fg4GOGySIHiPBoAKz4+FjvnAGLjoq2uHg3Duaju7tX4BQTE6XxJSTEW2x0tA0MDln/wIC+x30BdPyO+8YjA3SHAgF5dAJqGWNU0NnhnAMDgzbQP2iDQ0NuPDHO6BkD8xUbg5GN7LTcx9DQkPX3DwooMTr+7uvv9+7XLCEh1tJSk3VPPCNuHgCOjeOevOsDg4FhGxwc1D329g7ovNxfUlK81gvj5RjO3dXZY909vdbfP+TN57DuhTnh3hITEyw5OUHzgFfIh3H19vZZd3efrgGgA0rJSYmWlp5syUnx8iKdg8FYAP0BHc9aY24et75eIJt9LkOZMlCAvhkZKTZvXqGtWjnPFi6cbbNmThNI4FUksYDjY7UInTcx1iV3riouOw+qq6vX2lq7rLml3VpbOuRdNDW3W2VVvd29U20VlfXW1tZpg/2DzhD9aRrrXnqbmbtktKWkJtmc2fm2cFGRzZ8/y2bOcGP0AQ1PKNozJuf0jE9S+J4+O3lgaFiLsLWt0x4+bLGq6ga7eLHUzpy5YZWVD7U4WbDjfTh7ckqSxjJ3boEMhXPgMDB/udMydK9XLt/VXKSmJtnMmdNt/rxZlpqSaGXldVZ+v06GMq9kpu5r+rQsgVlnR6/VP2y2zs4eS01Ltvy8LEtJTvQ8EDlUArn2ji57UNei8wMK6Wkpmk+MPDc30zIzUwRYGAzPLjA8bO1tXdbQ2Kp7w5B5RjybmppGgc6MGblaBzk5GdbR0a3dfEZBjqVncC4HFILcQMC6uvqssuqBXbtWbi0tHZaXl2WLFs222UX5usee3n6rrWu0W7cq7M6damtsbJcHJgOOitI4ued582baosWzbUZBrsUnxOnJdff0WU11g92+XWl371bbgwfNAtIFCwpt1eoFNrtoujYNByrD1tnZbdXVDXbrdoXdvVuj+/Kv81ws8QW/aPhA4cV68QnxNmduvu3atcb2vrLeli6ZKwPUrhBLzD/CT0x27xi+C0HYtfq1c/GHhclCuXatzG7eqrDy8jqrf9AswHA7Z4ib7HMQ3o7NYmDRzplTYMuXzbU1qxfY0qVzLb8gxxIT4rUDxsXFBccZSglMNN5QD4HxDno7eHNLh/1w+oZ98vEx/V1f3+xCkfFOOjxsGZlptnv3atu6Zbm8g1s3K2xgIGArlhfbsmVz7e69Gvvqy9N2/Ua5DGDFihLbtXO15vfUqWt2+co9y8lOt/XrF9uSJXMsIzNVAApAVFU9VCiUlZ0uMMrNSbdEwDAaF39IAMz4ABw8N4AI0AT4MLTCwjwrKppuiUl4KVECBX5XW9sgg3JeTrQA4vyF23b16j3txMuXFtubb2632bPzrLLqoQ0MDNnCBYVWUJDtvKFY5yn09PRaU1OH3bhZZsePXxWo8Fw2rFtkM2ZNt8SEOG0cDxta7eKlUjt18rrduFlhHe2d2u1xBZJSEm1eySzbvn2l7dmzxkqKZ2qq+T1jqa1t0po5f/6Wnb9QKsPfvHmZvfnGdq2FhMR46+nutb7+AQHVrVuVdvzEVTt37pY9rG/2COuJmO3JVvN/7t+HDxSBIYuKGrbM7CzbsH6xvfHmNntpzxrt2vHxcSMx5I+YL+fis/P0WnNzh0KS2roGu3Llnh4mD7a5uc06u3q1ONzuPWzR0bj08ZaVlWqzZ+fb2rULbcOGxTaveKZ212nTM8WfBOPcHzHG0K8CWozpb9+ctS+/Om0XLpRaa0t7SGgf4qUEApadk24HDmzRvPX2D9qVK3e1K69Zs9A2b15iPd19duj7i3b48AVrau6wZUvn2iuvrLe8vEw7efKa3btXK28CUCFcaWnttI62bhlES2uHeBM8ieKSAiucNd2m52ULwDvau+T9VFXV28OHrXK78QTy87Kt7kGzNTe1We60TBl4vmfggA8eT8X9Omtsatfcwu1gjCdPXhVY8JzWrllov/rVK1oHV6+VW11dkxUWThPw5E3PFH9FqMHPa2obFLLxJyszVTs93hTX6uzqkSeampZiLS3tdvbsLTt27IrdLq20jo4uXFBLTk2yxYtma05efXWjxt/Q0CoPlGcbHxcrsCkvr7Vvvjtn5eUPbPXq+fb+e3ts0cIihXWAHnPFOcvKau3ChTsad3NTi0fZhElKP6U19FM5zRSAYlAu7MxZBbZv7wZ7952dMsasrDTdayhhN5Wbd7u1H9c7HsKPI9kucHlxJQGKS5fu2u3SKrtXVqNFzI7H8YDAzJnTbPHi2bZq5XzbsmWp3GEWtgtFXBqUsElxe0jCYSpjDT2WcwwMDGgcZ8/dsk8+PWHffntO7q8yN2PZ9OFhy87JsAP7N9me3Wt0X1ev3dMOvHLlfNu5Y5Vc/+s37tuRIxettLRabvbmzUttel6W7h/gXLG8xObMzrPaB03yuuoeNInDwWNobGyT91AwI9cWzJ9lS5bMtdzcDBkHIRKeGZzLjBk5tnx5iU3LzdAOfOVqmUXHmC1bWmIrVhRbZmaavA88m3t3azRfzC1eGtc4eeqqnT8PUPTYurWL7Fe/2muFM6fZ8ZNX7dz52xYXG2Nz586Q11NUOF08FM/u7r1qjRVPZsni2TZr1nRraum0S5dK7UFdk2Vnp9uSpXMFco2NrXbo0AU7cvSSvEm+l5yaaIsXz7FXXlpvL728VpzFubO3FT7A/8ydU6BQBq8SMMPLKyrKswMHNtvswum6pxs3KuxBfYsXejxU2FFd/VBgFQk9JraGKQFFdPSwFc0pstdf22Lv/WyXrV69QC7s0/z48bF/ThZpd3ePdr7yslot+B9O35Try+6I8eMyE2Js2bzMVqycZyUlMywnO0PhRfATJjqMylROcmOQc3g+ly7fsU8+OSGvouL+A/EPHnqGXN8sJzfDDhzYaLt3ARQDMlI8I+Zxx/aV2n2J/wEAQgl4hIULi/RzQo+a2kb9u6gwT67zg/pma2pqU7aI33Ftwg9ClWXLi23TpqXasW/frrLDhy/qvBB7q1fNs23bVoiMPnHymryYrq5uW7Vyge3YscLy8rKtoqJeXgw7Os9429bltnxZifiZEwDCuZvW2dlr69cvtN/8+lUryM+1b751nlVnR7eVlMy0LVuWybDZ9Q8fuWg3btxX5mkrz2lFiYz//MVSO3nyusjs3JwMW8nYtq7UBsQ9f/bZCZHGA30DlpSSYEsW42Wts92718jYP/30pJ04cdUGhwYVivDzdWsXijM69cN1eUI7dqwS4f7gQZNdvVYm/qK1tUueB5sO4Adwh5lUe5rL/SdzrikDRWHRLCH0ez/bbWvXLRAh9qw/fpaEuBbv4szZW3bo+wt27Wq5paYl2sYNi23L5uW2Zs0CKyx0pBWx+bP+AAgsMtzwjz85YV9/fcaqKustQEj0iEcxAhTwOwP9DigIA9asXiijJnZmd2PFxsTEyhvCI+gfGLS//e2MOIqszDQZP2QtmZvUlATrHxgSiXfmzE0ZI/zG8uXF4jfYUa9fL9f3S0urBFZ4KS/tXitj/P7wRfviyx/k7q9evdBeeXmdwpJ792rs8JFLIhbJGL380jrNb3t7tx0/ccXOnb1pHZ09tn79Ivvdb/dbfn6OffHlKfvww6OaE7iE3btW24qVJQI0rn/t2n2bOTNXXhX8RF1do65/+vRNa2pslScDwB3Yv9kWLiyUF8L57typErcAR+EDxa5dq3WdP/3pkB06dM56enosv2C6HTyw2V47uFmcBeuEtYDnW5CfI4/i2vUyq6trFsADnPfuVSuE43mEU0nyrNfUi3r+KQEFC3daXq52v7fe2mE7dqwU86w029/pwy5C7Hn46EXFsRCXO7avsJUr5mknJG0Ybu3T2CG7sMfL9bt46rHnImy4f79O7vFnn5/UDtzwsNXVJ0wIFJu06/XLo7gnYhT3HSMkZsYwcc0xJAyU3by6ptH++tcj9v33FwQmeEvwAHgXy5bOsbz8HHkA33xzNngMLjiGCnA6oDgrg8vJzRQfQviDR/H99xftcwFFh7gdAIHQBD4EL+DmzQrxCS+9tNbWrVukcI+d/tSp69rRN2xYYr/5zX6FMczBhx8dE49EtgZjBrAePGixb751QFFQkKvQlRCnqanVjhy9bCdOXFPKmWdJyLh373orLp5hly7dsQ8/PK7NobdnNFBACgMUf/zTIfvuu/NKjRIaARSQ7HhZZ87eVGp848bFljc9S17ahYt3rKamQWn4iooH+hmhUQQoHm/AUwCKgIwmMSnRFiwssn37Ntir+zYoJmRni6GAJmhoLlc98mdkED6hSFigGoYYl8f3/3ZcQkiBzZjxc052srLyWj3ktJQkKymeYdOmZwXrCsa7Zb94yq+wxEDxCFztg1cZys8CXs6e8VFt6o/Pq0D1uRj+JgcPd/DRx8fsyLFLVllRb12dvV7Y8cjAHUdxYKPt2b1WoQfhE+PYsH6ROAPORShA6LBz5yox9cTtZWV19h9/+d6+P3xBXAT1A6Si2SUJI9asWaQQhp0er4ZwZN78WUGPAi/jG4DibpXGsGmjA4qgR/HVD9ba0ili8qWX1jiPoqxW4QrfxdjYHLZuXSZylJ3+xIkr8i42blhib7+zQz//9NMT9ulnJ5RSJS2Jy++AollhydWrZbomWYutW5YJ1MlQfP23s1Zb0yCeifNt0XUS7fjxK/bZZyf1nAnzkuVRzBGQMIeQkn/5j8MCNJ4VJDskJ97IjesVduqHazZtWpbt3LXKcrLS7MbN+8q4kGYmu9bW2iHPorOrW/8mOzNhg+DfaSN8US8TPlBwBxhRtCnOXLGCWHK5SC5y8DDO7LBkAvoHBy0go8MIR9+6X6hJoQwLPi09xTIzUi0tPUkLJ4kUZmK8cuYTZSlw17kO18Ob4VjScH4pdii/4QoH3fHE1KRYG5varLmpXaw9YME4CRcwWlULRplXlu7SvQCaCrgS4ryUHynHYcXreDXffnfOSu9UW1+vq6MYt3BneFjzxm4KCLAwcYOpb1i3ZqEtXjLHfvjhumJ8vg+HgMdWPHeGMgZffHnSLl66q2Imwj0Kprhv+ApIS6579txNgQn3VlwyU8YNf4NXwK5LOAFQEC7s3LFS83702BV5ItwLuzleAAVpEJ9kHZSqjYsTd8D54H+Yw5s3Kqyru1c7P6QlHslXX522o0cvKctBinbL1uXK0JCO/e67c3blSpnFxccJAPGq+B6ZmrNnb4q85LpsPIRbFLIRXp46eS1Y45CcnGQLFxXanj3rlDliafH7y1fuas0oFb5kjkI1eBeySozv1X2bLD8/S5zE+fOlVl3ToPnCI6qvb9H88t8RoJgYpqYGFJzHq7yjJmDWzFwVMjmXP0G7JC4fqS5qIzDQiQI/Cocy0lPE0M+Zk69djBoBdlBSdZmZqZakyjvCmseHABN5EIAEAMEuTAxeW9ekUIFYnR0TgwIoBCYqmfaAzUulqw/Eq4mIi4uxlOQkFRIlxJPz79fOfb+i3qqrHlpHJ2lKr6R5/AFZWnqqbdu2XJwKHgDgAjgtWzJHBnjx4h376m9nrLW105YvK7bt21YIQMgunD59Q/wFYQY1C6kpSQIKKg9JT/M7yLtz52/pOZCuJFTA+Mru1Wp3paALHoBdfv26RSJJ5cWcuGrtHd22eFGRdnTSyWRK+B1zxUZLCEOsD1HIOQE6sj6+Z0WamJCEuhcmgqzH6jULlH0BDMhC3LxVKSCGz+D6ABYhQQ+FaoMBrSHWBYYL7wOA4E309VBlOay6EAx/06Zl8kjwIiFv4TcsOkr8DQBAZuzoMZctgUzd+8oGK55boLVAnQbPClCHZAVEITgBKmWrwimseVG3/Wc4rikDRbDknl6PqGg9PAycak0WP8RQW7urpHwcOxQdG2NpqUkCGdJk1DtQLMQinDdvls2fP1OuaEZ6qmGkU6mB8A2W8Tx82CyDhPkvv19r5WV12lkpDmJnVN/EmOTII2sFyiEmWu51WlqSCrYcKHZab3e/u80w0u98H5ecRTs4FJBLjvcwa0auwJHQ5dKVu65qcXq2LVgwy+bMLdCpqT2AzKXOge/nTsuSBxYYHFKdA2Qmuz9cBQCHAfJdvAZSuMT51BvwnVmzpllxcYElJSbIc2B+4B6oqCSMIzOCAZbdr1PaEiOGPJ07N9+WLClWvQWAPmwBgQDZqFu3q+x+xQNraW5X/wwu/+w5eap1IPV45261vAS8QK47cxYcS6G4jOnTMxVqDA0NqigL44Xorap+KIOWl2emeefYkpJZtnDBLMsvyFVJPL/3i64AGe7nzp1KXWvO7ALVUgB0Pn/F6SgAAzRu36pUSAKvEnyQYTzLZ2iTL+SppwwUjuNzXVrU6rOopk3LVBqKiSY+bWxpt/ZWqihd2fXowG+kAYjwIyExTiFIQlycQAe3U/UQq+bLlcSwSJtRYDSVD9fGQCDEjh2/Yucv3FJVIUZIyAErTnpuKkEpcbBK06Np7hrW98PNvTNnNMrB5+CZ4MGoKjKKfoR4o+IVz4Hx9fUPymtJTXV9KlyTYiHASc1tmalBj2tgMODCqcY21yfT0yeg4JwQoTGxsTI2eB36KOipYOcGpKk9wIjhGtiJ3c+TFd7wHTxDKk0Zq8riUxJ13dycTMvIdNkuNcg1tskL4tqEhYRrFMBxPF4hfSqdHfRv9Gk9cM/cB/cGH5Odlar+DZ4ZIRAFYKQve5WyHOnx4byJCYB1sqVnJLvGvtiYYO8G12cOKWknpT5sUQJ2QI25iIuNDQI644QApX2Aa3K/kazHUww9wAgWIi5ifn62XDt2GOJv4ua21k7t3OwwtTWNcvMU+03gjrtiK9dMROckOwuse8m8WbZ501LFopSJA0gAS7gZDRYu7vrXfzsjt7f0TpV1tHeLFHOhzJOU6jqyywcH10gbfuehX97uE2Z+aUewE1Nt995ceYVo7juu/8InXl1zmSuZZ277+/pDmpq8EnpxKwC6ZnikWU3FZhC1zg3ySV5/A+AZugjTH0tIkxtNgdFRFhsHVxOn4xSC9LuGOF/Yw39GfkeuCu5DC+n8BpqoYQEZ5wLA/IYzATgaIDrR6LXjN9gB2sFOZi9sdGGkHz64+5AMgjqEQzpg/cZZ7x79DuGpbET/aMdOzaPwmoUgjkjhrV2zwPbsWWurVs0TyhPP4x5TpANj/cMPN9RboE6+iQqe9GBHvAyMQrtNWrJ6IF57bYty/nOLC7QDTQYU6kDs7VOc+vEnx+3zL35QnN3R0SkvIPiZ7ESPWwnjdDeHs3BUFSpmPaRFOtju7cUvPtvrgeej53X3wDy59JDTzHDt6CED8+QA3PdDDC6UXR51jHelkUfhfXV8DQwfaP3KWm9Qo3UixpunMc9bKWgZsbuOawv35yJE5yMUQH2b98evMavNd+S7/sTJ+w0JDYP/PVYcJ0QHZeykP8LI+3M6zlMPaYcfd014G8AjvwuuR29cwfsdu2bDEPUJZzFO8ZjwgcLfBaLNsrLS1Z9w8MAmseT0H+A68oEwIidObcEHHxxVjpxuRccFTHCToc/X9y6iotSrsG3rCnvrre22a9cqcRaTcRXEquTHv//+kn348VGBVWtzq+cFOGI0HD5hivMY1uEOKEIX9Niv4a6NIUyCi9Rf4aE7rGsT1ydogCGTqd/5vx/b1TrmOB9LQp9FaKyur4de2/tvD6zwAEZ0R3wwDJ1rIVoIGo3x6B4xIOYixCBDgXNckA8VPAqdk9GexAgIeTccPNcYoPDC64nLNceso7EA5E9VsNTXv/UJvGsfHEOff7D5McRL+jEbXFirdPyDpgwUuHyzCqerhuLdd3eJS8jNTlce2//gApKG+uOfvrPPPz+lmofB/gEPKMJgijxeIy4+Xuz5m29ts5+9u8tWrpyn2P1xH2JUcuUU4gBWNTUPrb+3f8SgntNEM2a4htiYWIuLj/G0MNxi9bUi4CAG6ZQkNPDqNgjx+ENfg2+JrlJ1SGQdoRRt09JpUGoZrQvXUanzeZyBrh0b+4gbTtbFb7BTGjgmWiHAwCCaEY5PIORzf9wY/FoSNwauT4bLC2lQEhOX4whoCEo6ZH3eAv0J6mbImEg3wuOxOJYeEcdFRXkqYk4jwvE7Ti8Dk2Fc3JdPcroUdozmwFXkjhjjSLraGZtf5Ruaxvb7gRizn2YPEqjMWaxTb/M/roPYzT0fPzsGF8PPmH83305BTXCnPcApq41XNUx6fmDQe2YDgxYTF+NKBRKcjgbPCQ5G3dNBz/hxoPMjUGGcr4YPFD7zHB+vVB4hwdtv7bAlS+e4vH4IEjL8G9fL7YMPj9rHHx9X+qm/t9dzlcMAipDdIzM73V5+eZ39/P09tnPnSq+HY7xKUBdLk+bimn/4wxfKIEBYDYcoZj3d6Qv/bDKEuFgRa+gwkCXi33zoIIVspL2+pblDi4GFRrMb5C5kLgY2wocEJO7ysKHNdU5alJS78vJyLDsnTcYAV0RWhQwUC5MGOSl7SVQoVu4+Bi79D/WLdIvMJEtC9SdeIXUnLHBHYqaJdFa7eTTZrniXYmxsU+oZrsKNOVFpV8aOQXFeSEnSuGS0yG5hQBCvkM31D7lOj2ybIjJKzDkPaXZ4JsAE/oKW+iwI1KhoEZaIBUHwYvyuAC1FRCvGzvw5Hi1GRXEcRyoZowO42tshcLusrw9Dd+3z6KikUxKfmiSj5Dt8nypYanycNAHpchMpDOnc0tKpYj3ulRQ199rY0CIJAbg2xsN9O4dvWMeIhE1KCOqw+h5yT0+/NTW3KWULIMDJUfU8fVqm7g8CnlJ4emIYv1rvQxTAwl+JT3bkFIFi2LTLF8+wgwcAim0iM6mHgGDzkRODvX69zP7y1yP2yafH7fr1+zbQB1DETEFbklkYssTkJOXcCT8OHNikMIed8dEPCk5DSg/+6U/f2b/+6xdKg3oR/VMJNx4X9gRJtAm4cxYYi5GCIrgdakdYAJyThU2FIOlFxkwaEW+AbNLSZXNt2eK5lpWdFiILOKy+Bdra79ytkYFRsTh/fqEIZnZLdX9eL1fHJt4eaUKKtzgn2QJ2KUjQ6pomu3G9TFwSi5LnqYa162WaSxYk36EeAsKaBYvhzpyVq4wIz5baiZbmNhlCEWJBC4pUb4Ixkl7F8EhPUmBFihWjI1PCNdlEyspqZBzU5NBGTq8KLfF379YqbQmwkeollUp1JtoRkNM11Y3ycghRqa+gtZ3nQGo3IT5eYwCMSJE7gGZuKLt/oHQxQARxyvUKC/O9ZsJ0gS99KPBudOvSW5OUDHnsVLvg4egToSQeL0LCQ7kZaly8dLFUBX1ICtDNSpoYUrevd0DGT8p4Wm6m04sNBILtD3QGcz7qe5h/CuUg8fkb8AJYqQHiudy6WaVWARU0Orh4MuufwrfCBwpvl0cVioIZqgvffGObymZnzMwVYvNhAlhMP5y+bn/+8yFV/VEJF8BN8/QWwx5fIKC0IT0NlIy/++5OpUxZkGM/LBB2wJs379t//Mf39qc/f2dVlQ+CTPykLGiYgxoNFt5j8uT7XQv7BA8tELC0jBTNG01PC+YXSd/Dl2NjlyTVeL+8zi5fKbOamg/EIpcAACAASURBVHpXfrxztQqvWGQc47ue9CscPXpZfAxaC2sRgCnI0YJG1wKP4NLle6pH4GfMG+3sGL0vGMRxlDOfPnNDuhqLFxXaq69u0s5JVSZNZo1NrmJy86Zleu4YEPcJgc2Hno9Dhy5aWVm1paYm2ObNy23HjtUipBkbHZspKcm2aFGRajTwDNjBfW/k6tVyFYnV1jyUotfWLUtFWl+7Xq5mMRSxOH7Z0mLbsmW5Wuxr6pqk2UGBGuEWjWQUb9GejkHRSZuTle5K0ctrrby8xoqK8lXERor68uV7CkupIWEcACBNeWTZKNqiroI/1LLQqUrdCuuHsJD1Tek4GinMLSEP3b9LFhepfZ3mN+pZuIeVK0oUOvMReCXEqXaEn5HmpT2AZ9Hd1Wf3K+r0DJgvjmOuqK4lfUxal3VCGvzW7UrxfvQJIZxEZa/bocNcwE94WPhAIRQYFtkGws2dM0ONQm+8vkUVgBQT8WFn4GYo5/3669PSOqDtONx6g+B9YG/DAYtVmXK+DOy//PJlVTb6xGnoPfMAeRgsng8+OGIff3rC6mrqnyJQkJWnLwW8GxHOcxWdTqmbIyb8qIQ73Q7s32hvvL7V8vNyrLK6XkVWhByAH/UjMpJr5apKZMGQHqacG4+D3YSSY+aYRUKnKi43HZ/I6xFqUH1JKIDBUF1JQRS7OPOHVgexNc8Hr4WQoIFirHs1ClV27lptv/3NqyrWIrX8xZen7caNcilzbd++Qr0latDq7bdNm5Zoh8bo6PC8cOG2iqHeeH2b7XlprUIoCqeQPERMiB0X15zCMbwUjgV4AB0a4S6cL9XOTtk64Q/gcfjwJbtzt1JrZ+HCObpP5oJQhd4X9D8I4VC7gvQG4GisIxyaVzzD5hbPlPHdvHVfxWvbt7n2dQz8o4+OCiAJvSjwe+ONrToH3tKx45elkAXwHDy4Sd5IdZUT3dHcAugV9QpzZ86Ybvv2rVdjIvfy3aHzasCjNoO2fAASPoaCP7w8tEVWLJ+nEnfGrgKzW/et9HaVwACPEDBkjVNawPOjVB6vnU5gvEHmiz4cxtja3AL7NZoEf0IweNzXpgYUHvkKKuM202Ow/9WNkhvjRtBLZCIRNeEh4/oSc7E4p4x4vgcTG6OdcuvWFfbrX+9TM5MPSqE3hrstEZmzrkmLnokHtQ1PhcT0yTQAkkXDvRKj88EN9YudnK7ko/0tvndIn8VrBzfZ/lc3yf0+fdqVXOMKs3O8/fZO27RhiT142Kyy6u6uXrWE8wejZ2GzWFk8jc3tqgvBAN5+c7t2T1U0Xi9XOTeLEoPhQw8HPM+qFfOlm0lpNlWXeCgABtoNuMevv77V/sd/f12LGLf/2LHL6h/p6R3Q7ohxY2S0aS9fUayOXQqjPv/8hOYdkRpk8Vatnq9nj9QfbeU0qAFclJjTm0H8v2BBke6LjlXuk2Y4eAdKyPGeAEp6PW7fui9DmzEzz3buWG1vv71dqXMa0L7+6oyOhVhHHhAPgXsDiGi0mze/UHPCDk/hHqCL8dON+/EnxwQ0muMty+y1g1tt0cJCgRDqWKxh+mj2798oDuJOKdW9lfawoUUhC2ETf9Pl++47O2zfXpTIcjQ/1O5QNl8wg3L7fG2U3DtgShjIWJEAoF6Ihr9vvztvpbcrrWh2nsrNly+dq1qkI8cua/xU3hLe7Nm9Wv02eDdswoBl5f0qM4s1rzDmGUCE77BEb59ygOMTlxBc7GRMvtjs6Cjr7nE6i5UVD1XO7QRBpnwJX59fArgofSOC8ttfv6oFPxFQYBzshB99fFzydE8DKAQSMTEiplhslAOzyGmr5gOvQF8CXkBdrVdg5gvshmZYhp0exWsHNtsre9crrKSBC0BgFwSA3n57h720Z608FsRwAASMnAYuemdoaoL8o8KUWhXiZPgJWsOpORkcpFGtQ/0RLGpqSSDzFi8uklgO3IjrpWiUhwJ5hoGj0MVuRov2f/v9Abm9SPExn4RygFP+jFyR1hcucq9l6rPYvnWlTZ+WoZ2NBU0Pytaty5U+P3niiuaGGL+wKE+uPIpVF87flogu6wahIUJK2tjPX7hjD+qbFB7wfGkRP3TovO4DfistPV0u/jvv7FSBH+dD8Ab3nZABwV3+jagOa5F5hLMRUFwvF8eCt4Lhcv3jxy/bkSOX9Bx27WZuFlpiYpyIXRrlnEcxzV47uEWhF94qG1FXd489qGuWVgcSeoR9hMQYMR4ShCNcAyLG8CeQmoSB6G7wrOE0Nm1cbPv2bZSHwP199vkpcVNk9X7x/h6F2ocOX7APPzgiBa7Oji6blp9tr7y83t57d5dCFxoR/+f/+sju3C41s4QXFyiwAVW0+Ubht42HVDyCD76E/ZShLsSjwB0jPv3Nr/fJKB4HFMTVeBS0Lv9ooFC1aLTcexYaNSN7X1lnS5YWS7yWRUZsSYk4RoDRoVBFwZeLG0OyMx5QQMgCdqTDvvvugp04ecUqK2osJSXFXnttq+6PHRN5NzwVDIcaEoRsIOUwcDwGStORnWNXwwOAK8IwcPGJu2mAw5gw8myv7mX16nkCPJVTd/dq4bOAMRhc8P2vbrBf/Pxly8xKFatPCbkveIsR9fQMqMqV+wX6d+1YZevWLdQujCFhKFyf8AhvBI8FI0bYmLkBGCE/Bwf6Lb9gmsb8+utb1Osj5am6JoVfZBvgJ9hp79ypsMBgr1l0ogzk4P7NtnXbcgEegMh9cF3CNDpUz5y55bRJ928UoAMUhE+EF+vXLrK8/Cw9U+YFPghQwSuAR2lrcyrwV67dk24FqliEUnNmTzeyEnhjZHeQO/zU0x/hvG+/tV0cCdkgwJ2xsGZIlcKb0ecCdwGIQbjTFLh37waBFp7EZ1+clDcEWP3yFy+JmKVYkBR/NUJIAYAyU4D2q1++os5tWuv/6Z/+Yrdu3nqBgcKrpsODUL6YXDHKzfQ/DA3ZYMDl1Ue0MKcME0GPIiYuVm41hN5//dVeqX8rVTjmAyAR5pw7d9s+/OioVJvqaho8g32Scm1XxOSk9vK1q2PI27ctV1WqnwtHean0brWAAoUn6kdam9ucF+XqpN3H08w8eHCL7du7TpWVGBMe0P3yWvEXpJy5T7IEl6/eVd8Mrjm7NEZHhalSivXNYsf5Nx2wcAiABfJzZA5cg12aXNabN8utv29Qiw+DwMAgGZkrQAZNDEAHQNi/b6O9+dZ25fM5N6EWi1mZkqQEXRNdCQyYkAtDp2qWJjP6dDgGgMIgcN35N/fDuPguehloWSBCM3tOgb6PpwMgXbhYqjGtXFmibAMt9cePXZGRMccAE+ldulcR5Fm2vERivHABjIXQjFAFrVFC1YMHUckqslu3ICYrdP+IFdNnQ/oXUhgilE2HsBWikPfJ0FJfXlFnly7dU2iAR5E/PUvhIGEaQAJg89zIODHvHLN06RyNgSzTrBnTbN36xUprE07hsX388QmBLHNLF+6r+zbqNQV4hp9+dlLcD97X++/vsWVLZ8s7+uSzk1Lg6ursVmZn9y7HCQKMcCF/+D+f270793jhwgvmUXgchWvOiVMHIwsJ8oufQVaxm9TUIh3fEeyreAKYcBkfkZlxusbuXavsl794RSEI/MjYj9JiLR12+fJd++sHh+3jj49ZTdXDH0dmei884gHi8kJCsiBC07Ncl90Xt/IvHxyRuwyDLzm8cYACmbY33timUANSih2FcIIdiNiVRU7cevrsDYENcTn1IyqNv10pYwJAENXFKDB2dkkWHeCQkZaiWBfDYLe9eOmOiEXCwyVL2a1jpRAmN7qrVzsrrjkpQQR+MTA6QL8/clHZEwrqEJrBDYf/AIDZHdErJVX98svrJXbD9TgfmRiAmnOSBlRb/cYl0ishrieVChkKn4Ehk1lgvRBqsFujccLzJtVIZyfdoJwXQID/YrdGv+P1N7YpfYgngx4FQjoYF/dB6hnjJSyAKLx+o0KpT7xCNjAyC9RbAGAUcSFyTHoSRTFqF3i3yKXLdxVy8MwZI99BRZw1zjXxVPBo2MT86mTCReT/8arIbDFONk3WBgpljBG+DlUwBHaQAqDTFbEfRH1Q6GKz2LZlqV40hRAwHipcFIrmPAvmmfXy1den7Ztvzll9HZk9OIpnqzIXPpnpldiyw0LuFORnywVicRMf4nbBAt8qrRIRxU2Cpr7ewxOBRSBgcQnxckel/P3uTlu9av6E6VHYYYzpT3/+3v74x2+sqqKOurnwK0IfRR/Vh2zauFRE6v79m2QwY+spyELgyfzlg8P2xRenrLwMtekxQBHgVQdpIn/feWeXhGBpU5fCUmeXxqh8eWuXCE6yRZkZKTJEWH2AGKl8pPcxKOJ5MjyEJ/MX0HZdpIxJfFyM09JMS1IszeLt7u63kuICpRFh2lGzQn8CdxoD4DzUJSB4i3pUY0OrffLpSeXtOS+LGuEaXG48J+JjxoKUHlmI99/bLXIT7gSSEf1QWs8p/iLTwjGLFhWKycfo8f7Q06AKEw/kzOkbyugAltwrJCmGjIEgKEPXKYCG8RKz8wx+8YuX5I0A0ojlAGBXrt6TdwAAQBhTd3H7doWyPNRhwL3wrPCWENcBPKijcCA1II8LrU/mFn1SsjoISZN1g5uQ19HTJ9AiS4FcICEZ3AnEJ17U51+e0ib30kvrlKXJzEqxixfv2qefHpdeB0Cxdu0i8VSzC/PETXzx1Wl5dYSFgCrZF8CSd9CoAnQgoPIDitnYGEhJHzl+WRxVd0fn1MsOnsAYwwcK1Z0HLD4xQcUzsNMwtzDcIC/IjHt8r6xOGQ9cI0gdJteJzU4x0etxFAlJThyV4i5EfTEwKvvGsWmBEjUb//7Hb+1f/uUzK7tbHWycmvLceAQsOzAZl9/9fr+9unejqirHfiBscanxKJBuu3un0uW3fZT3vCPqKNidJR67oFCAQ8yqzElTq1xbFg4LAO+IdCTexJYtKwQizC8hAmlq3gyGeCwcCc8DAGVHysxIUyEUtQTstHdKqywhKV4FWXhDqJHxPBDkda34zVqkABOeyLYty1XkRIoPMhT5ADQ9caVJA1++fEcMPjUDlFyjVkW2BHlEsjd4VPTXUKGYkJigdB9FZpCtCOZQFEUqGAMvL6uxcxdvK8UK4M2aOV2hHTsnBCfhGeraeCDE8CiAYYyEC4AXc4muBFqlKHhVVD6UcUGUQrRS/AVRTB0FPAjzBLkLQVtb16yQh9oIQgZ4ITI7rC/S1QAM+qKQouz8fFSurmrTLoUKPCcMudh7fwweFyQ6Hp+vADdrVq6yLCeOX7ELl+4ImJYtK7bNW5bbjIJsASANlLymAdIcISfCGZS68Jjwjnj2rAe0VJh/vES8M8ahkv+/Q//SFICCuv9hy8jKECISK5Gq5MHzcPxMCDd0/lypffr5CQm3srOo3HQqQOGXcEdFWVZ2hpD55+/vtu07KOFOH7dW3m9OBXFx5f73Hz4XX9Dd1ePJ2z0BUCGWEh+nN3v9/vf7bd/jgIKQ569HXLw5HlB4Ck0AxPIVJXJx/TZxyEB2doqfKKQCECjkmTYtQ+75gvmF2k30omTvpUfcJ15AZWWDfsd5ycqQwiQVya5JdoJQhQpFZacK8+SlsFszXyxygJxeHKow2dHwDkkZopVJeMMHjgKxGF77R60Gx7OrklIFCCBcMSrCGTiFuppGeQGsX0IOPBwa+jgO0EhKirOa2ia7eeN+kLSFGGcH5z7IBiCRyObjGyjnvn3bqWYDsAATHgMl2WxOhHHcN6EJrv/8eRC76UoRMwcAHuXYAC1zDJDiReh9qgFT2IGnQjYH4OY+MVAAljn1NyfmDa+CuSG7RzYKLgJPjXNSkUx4Mi03S/Ur8FkcD4jCDaH6NmPmdM0zz4IwhvCDcAdPhOKqlNRErQ8qWanDyMgYec8KKWeADPAMSjdOeRec+hemABSD2iALZua7NM17u23zpiXqAQh1xcl5k5fHBScEIK+tLEC4+g8h3ZK4qsUlsxQnkqvGwCZrCuOhsOt88NFR+/ZbdCKrtfCnjLq+RxEfJ1fwt797VUABUTj2Q+GSuJGJgMIrnCOMoZ+A6kSVUevt5G6noncD4wMkMBp2a+6f3gBcctcXMqIVQfk1hT+48hCrHEMokJKSYL19A0rzQXTSdIXbmpaWIkOnqMl/L6xa8vv6lQUhbCPb4Pc6+G42O6hv7BB9EIGIwuCN8IEvYg3gJbC7Q/ZxThax33nJJpKcgihRppS2MTqMkTESnnIu7oFUYkZ6stS0XCNcjO6YUAWikZ2azAPjVniVmiwex4nvdOma1PgAFmmpKQoLGC/jYe4Zv87V3af7RUdDhLWn3yrN1iT6QXjhcb/miXnjZ36TG+MBYHmJMhwQDVpcj/HyMwrXuB/qZHgWPEPGyLH+C6h9pTTmzEk1dsvTCeqyIGakV2Mi6pMuPVB+39jQZi2tvIOEl1VP3dh/zDemDBRzi4vkagIUuLtjU5XcLA8NooVd/cjhi3rngi9q8mjlVcgd+63GXrfgjJnTlGsnhbZjO23muZO2mfMQ2Q3OnL2hzlXiV/L5rnvVazN/pDZ+PG/DjQuPghj7t7+dBCguQaJO4FF4qmC+DguemdTGPakEXwzHqZhzVV8j1KsEDSZtPKBwX1ChrH8SXgcMfyStGi8tHVBpufv4OO06/UeIL7182T8P1/Xa1X1BahmS3rQ28pycoIzrFnUdl4CYe0O43+2pXgYJDbvWcr7hujxdezZhjH+/fj+OOiz9ex/z4mgFvr7a1Zi3ITiRnRHtCn+8bgPjRKTx+dJIyb1bav49ufnW0cGJ8n6v+3ep7tCGdV+IR3oaukPvDXf+hHvn5lmra9WfBZ/r8+5PUanQ0FX3+mMi7GJjdlIdTFiUDfnK9kGRoB9j+lP77hSBIsqK581Wg9b77+1SKaqvdBR6WXa5Q9+ft3/+508VO+L+P9aj8LUUvOeW4Eni0Zvgq1ZDRIXzVjIeIIheXfNQZa7I11NbQZzolJO8i+jpPkabItSjeApA4RuWdo2xil++FoRvUaFiKyHg6a3HEe2JUV4a5w2t+fdSVL5ojR+b+ajh1vaYd5B4c+OB1ahmo+C8uTkLCgylJll6eqrCT7ox2b1d/0qv9fZQqer1IjwinjNm7r13qLjL+NoQnmmOwnF+FzJh/m2OJ3TqmbCmM4h8Pmp6K9b/fghouPvzp9mX8B+jtxE6j2Nszn3XO3HIvI30Aj16f6FLYLTQjr9efZmB5/NKgSkChVnxvDkqMBHTTS7bk0QLnSsWCYU8AAUMeTdtxB5kT9iBSSoSmfy4OOXlYeDZyfEoKCRCZBe3MtwPLDWE06lTN0QW0WlJTCnOQsjsP3jXyOVTKCORz4hHQR3D7zyPYjwyU6HHJB6FDxT+AnTXC7EAOQlu9x3rVTr9hxEl8qAx+ZtN8F2q7nzs5r56uFt0oWf0zuOtTHdJb4setWeOHcjIWBknpciEEaTrIADhA3DZSWtKvLjygbW1dNkQQBEyfmcsoU/R6XFMJkjkvhEiy+fv/mN+5p95ZH59L2LsyhllmsFfjoxjxNsYf82NnlP/GH8t+bg8+l5HrhkcH2tRT8vzKEIuNt6cPFGVc7hG85jjnhAodtjPlRIrCXaNhl4DnoDd/J//5TP77tA5xdHOHRy9i8jVjHbv5SA+hEwj9w6Bt37dQqlowfpCbBFfhsuHyhUNBNRUA19CjhreAsILEqq9rVvxvQR2PZ3FUQ/U15mklCUuVq8rdKHHBhFbYz/hAAX372skSIQlFiEYdB+d68qLh+AqiFmdKMuIlqhvaHq3SGK8BGtj4xCocRwDaU6qAP1QwBdgoYR45PwBEW9wSK69Gd1NJ2zMeaVX2ecKkfgOfIUrKvM7YkeM2RfEgeSEcKOzE3afOYS8Pneh1EpLK/U+DtLEColi6A+KEw9BPM+xbuyIsfgizE9hRUdO8UxmYGpAEWNWgkfx5g57/33nUfjt5aGjYwFQ5vtv//aVyoMhjnygIEYNYjWseHycugXRuCAdhEw/xUHkkWHU4UB8g5rqDIi4QhCkqd1qax+qsxLg4A3dN29XKO/vE0zCde/9HgoZtYE55SgKZOhcJcsDo/4kQMF3OBdgCEnlVKFRgXK6l4ADDVYUFUFuYbBKK3s7J1wJ36HHhHQ0JBtVfvQR8Mo+eCHmmN4PKhiRxMcDc8pjUdKeaEFxuqVdgAQw8/4OvZMlKUHkHYU8kIsABGShr0blOAAnWAO5ScaFdCbPZXZRnjIQFIoBCjD712/eV80F5B4uP6DG9XJyENfJVgoXYILM9K8JYIjTmOpDjhz/d5mBJwOKt3YEQ4+xQMGiYiHSMENOnd0cNtyRd05I1XejWZAwujC7dEECPBQGpaamaLcb9TbyMdPBezHYRck9j1dXMcq59cg9/81QSh1eL1fVG68AJFfv1Pd4U5jn4gaBwmkIUDNC0w5psCcCiuFh6ULQf0AenbQZqTkAwrHsfSo+ol7AVSP2BOtP2PWpqcC7InUo3QmMu29A5dzcBwAIuNCYNX9+keT4dW68Ey8zUFXzUC/F4UP6rbhkhsbBHHI90oZU1gJcVI6izQBgwD8Q4vO+VI6rqHxg16+TjuxUmTN1D4i0ADa0daPVQDqT66IqVUDl6OwCkdGAJOfkInyfNGlFRZ3auJtb2lRXEvm8eDPwTICCBUp+mLwySkbKV/sy8V7zGIDBDgXQ0CeAV8Hi1At2Yp1U20QfgIiKRhYWSkbEytQSPM7z8DMB7FwsUMbX0dHrCcEM2uCQpyuhLID3+gAv+5KZiQiKa3gar3x88tDDEZip6SkCHKofqStg96ZKEo+L8IxKSPoS2JWpwHReSJxe+kPD0MpVJVKhgsxz7/noV7cuZcsUVuGJrF6zUEVLAIlSpM3I1A3IW7lXVqOfkeOn+Gne/Jnqz8E74LvUG/B7wB5AnD4tSxwE2Sd0JfASaEijOOvixVI1PFEYtHffRnWm0oxGPwOVhnduV4lzxCukCYraG5rNSAMDBjx3pSIHh63sPq/6u23Xr5WrsCj4NvgXz17+YUc0daAomeNlPXaLcByrNuX4Adccpnd6DgZs0Httn8syufdU+O+4GPu37234BJ5P3vjEDrsvVX10RhIHx8fHq0iHN18BNK6YaCzR5KWuvJ/7HIYTxHbvCvU5AZf28pJZniAqre648U5g9lFClZ2UOgqk/3ij9yMFV14602/8QmsUFxzCD0+A+4FPoZuRakg8Cmo/4Bho+MIYeVcnng35dACFnR+AQrAVIOA7jHv3njX2slrVEXGpUeWmXqnY3KHGLDwMQIJmLUSS2ckpV8abAFQAIG4fI2aM1MpQlQn4n/7hul2+ek9eIgVEhDkoQ+17ZYOtWj1PnCgZpg8/Pq5jee5LFs+2/fs365qELFSBIhWHx0O1JEDE+Cn7p0CPgq3eblesFTYp9Q9rvn+/G58aUEQ7jkLp0fd3q9ttIlm6UFY/1HDDY7fHnwA1fjW3q3YfqbaLl0oVT69cXmIbNy21pUtmSwsBIm7qSjkj1/SzCqFj9esDxhuZK+G+p2Y0Srh5nZ1Ka8dpCqN34K23d6hwi2pIp5rUoWKrG9dpYCqXUQ8NDkoGkLJqMj+8Gdy9SbxUxlhfj2bikIqOKKRiDPAAatLas0bhHcpV1JDAXwAs167cs76BQYnjoE5GmAJPc/5iqZrTqA6E6HUkb0BhAr0pGDok6CefHLdjJ67qvOz6yOFR30LzFXxHSnKivJvTZ246lafWDtuwbpFK71GWoodFgkIPmjRuSp/3vrzOFiwstHt3q6XLgIRiM+8SVZYs/CzX389k/jGv9ERAgcBKkMz0lKSf9fRhqOyMaAvQ2UhWRS/QDQwrPYdaEroNNBQRioy38z+rMZIFoF8BoKCE+05pxeheDy4cGLacaRkSJf7Zz3apnp+KQsIg6g1QTvrq6zNSXWpuRN4MMd4k8RnoVyCYA0higIAkoQLVjpRmc/8Qm/SX0MAGWFDhqI7Ltk5xC3fpUvz0pEqmIR/3vrJeosXwJjTzVVU1WNm9anWkUhpOYxTG/Nab2+3dd3Zp10e0mFbuutqHlpqeJrFjACwmKkrXYt4Jqcgo0b1LOETTIBobAA19EIANfSCkweFbSLOjzdDW2qFGtG++OSO9UMUtoUD7rB5e5LxhzcCUgWJOcZHapN9/b4+tXjVv3Jg9rCuHcRDgAGlJ7MtORX6eDryjxy7L/cVwAAr4DQyPnZe2ZpSria8xAniQ8d6jEMblwz6E0IM6jb/89bB2xfKyKnX8jWr9DQxbNgpXBzdr7jBWSF76AvSW7fpmdUB+/fVZa2hoUrYA1e5ly+fZyy+tVRUsc4AexInjV5XNoXaBN4bzu86uXqutabBFi+bIo6CpilcAENLwOgC0Ez7+6Kj9cOam61LcsES6lxCklH9DCMP7EELxJnD+5mdvvrFdLfac449//s4Of3/RGpparWTuDHvn7Z22cdMSeQ4V9+sV+qm2JjFWgAnvQPcp9TAQzwjLAAaNDc16LSG9J7yvBQFbUql859tvz1pNtad1GgGKsNfgsz5wykAxY1aBvfLKBu0ymzYu0uL4MeFE6A2O8Bs0Pw055eH2LsXf7HIsPEg02nuRcUOQhe/wUt2sjFTtUMuWlajbFAEUBD6Ihd17F2LdOzeDWZeJydKpTjqhAx2VcBTffnfWaqrqx9WjQArv9YNbpftIipM3qiv0aO6QscG7oACF9D0hAmEdHaH0mmBs8fExamdHNKWjo0tzT4sz7eMQkeg00hgG/wAXRAaF8AZilOYomsQgSsk0kdYkBU2olp+fpawFPSjuLWsXBMbwEq+/vs3efWenDP3f//1bKSvBPW3dvFygh8IT9+83UdHiDeFLehzwRCOD7lOeA92uX355UhkRFKXwhvAmqMVg7DTz0SHaJI9KRTZTfRSR45/RDEwBKIYUNmblZEm4FFl3lIbo4GPnaDmqggAAB7dJREFU/rEfDJ6dGfYfNh2NBuofMCbaeRE8oTMPsRCO80HFvy6hBg1jGCP6FZR/k2pFWIQ/xMjUFlAzQMPNZCnVcO8HMCObgHF99tkpidESY4uXCd0RAwHLzs20t97Yph0aj+fOPdcNiZFz36Q6UXeGNyAkoTsTKXm6LnnHKylkyEYAgAYp7kMdoZkpmiNIzqVLi6XGhTGTqkS/ARAi2+BqFjqVeoaohIPAIPEweI7T8zI1v0jZU81KdgKgoFyfTNP//X/f6Od0tVKdu2H9EoEJ38H4aTgDrCmak3ZkaZW1d3YLlHivCKBP6EitSHJyksRni+fOFAihSYGo7d07NdbTTSWv66+IfF6MGZgCUKAp4V5iwy7Hro360tq1C1Qg5Uq5/RLVcHbrkcwEiw1DARj0wpaGFjHjpONY6KoteNCk3xOGuJLjMdfwTkdxD2w83kRR4TQVcvHiG9J01AWQ4qSiEOOCLHRv7w5nvDyw0LJe11PCuBDXPXrkkp08dV07o2uCG7PQAwHLyEbLcZPesDZ3dr41tXRYU2OruArVJ1TVG++5oMWbUASwiUuIs1kzc239+iVKM0JAEkqhOQE4kpFhXsgmQBKSiSIFC4ig2tTUxJun+iWSg3fBzo93hbwfIENmhUIwgBQwwOsgvKMOhg88BO9v4V7pjkWyjgzTz97dKT4CgaKLF0qtqrpBJDIeBlmajExevtOq58cU4+mQ5SB75N5y5VLjer3DrQqJsaCfwb34r/N7MUwkMgotZQtXhdtLGZIiJMdOag1FIMp3MUgARK+5Z/F6tf3+32NbCMjJSwfA01foHxgMyt6z65HXZ9dpbGzXLku7tJh4mrrcqCcECr9vgbQp/f4UFPEuBYg24nZanSnDBjSo39D7IXlXJlyGN+5RuOE1Kakb0nvbNn9Tf4BnIw2CG2WSfiNO5zVzaCS4cYb2cgxbSmqyrVkzXy/TQURFZdteyTb3V1X90PMCqlXPQGaBsaEGxU69eMkcaVPgNdHlKYK3s0dGikgQ7eKkGxFgSc9MEbmJUTJ2QhUIS4BCcgEzpmmnpyBK3ZXDJs8GvQO8E4RpMOo1axbIg+RZIXhLsRUAgWguKVQEV8jW1ENQRkcLDJCcw1sA1EmjQrwSahGWAOAACi3hzB9iPcjVcU2evdsIIp8XbQbCBwpvQ8UbZAciVUeMnJ+XLeEO3nNBz79eUOsRiDFqKXa8gF/a4NcwuBfNuhfkQuZRdMSCam/rFDEH0ed6DwaDL6RVA9Nkm7/XtAcfAQjQq4G3Q1xO+pDSZ/8dkyx0PBA4jjjG7IHc6DeKU7AZUIsvO50PbpQrs9AhVHGzMWxqHCD9Hm3vccPGKEkjEgoBtoCu32IOWKJlgCiJq2fo0/X4HvNK6pH5RlgFEZa4mBgBDdWmkJzwBAACYMgbxpKSeX2Ca432+yrITJAqlZ5DerLlZrsCMqbMvdYQYG6RAIz//lP0UAlTGCjgQeYJZSg8NKptGS86CT29vardQLyW8UEwc+3Wti7r7OpRnwdgnZPDuzTjBILSWGhqk+cBkLm3oI196/qLZjL/mOOZGlB4c+T356PPSNwPSGCQGBqLhZ05WEgV0iXpupr1/xL88AuzCD0ABBYKf7QLDtES7r19azJwmOjZ0RXqj5m3g8fGyt3VC2vj49zbvdUPEWPUUcmwQsbrB1J+EdZIoRbjB+SGBBaAmsasis7xByPgiolWHK8/8bxZPMYVoA1HqYycOfAbs3xtB/9szCfkJoatRq6YGF2P4yn/xnvgXPGxsXq7Grs2QORCK5rOvDlG9MSGde+oUHMcQ2b8CLogECPRGe8t3ShdM17Gz/ggmRmL/4JlPbM+JOLgsNxbxQFo5pf5pOiqv995CQAlG4y+KzmAAYVFFI7hLUb6PF5cEHoioHBetWtXxnvwqy19TzvU43bL1P3/yEIYaRf2i5v8l7a66mlCk5BlE27b6HjzHKLD4Fd7OgEV17npD290xfjIKwO9JuXgmUc8IzdOuqj1stiguzP+ch9pFfdEUjxhklDVKp3P6xr1qsiDs+Z32vpdqP6A/HBIBWFeP41LGLiemqAL5oueqK3ZdYJG89Lo4BXctd17SUc6RZ1wigNQN6aRqlX/ywolg7IJ/v3513dt74J8T+hm5DG5zcK/7otrJpGRPTFQjFjOeGIpYyZ2stZ+//CgjY0pwX5Sj2I0OgVBYdLHPr7UwKNfk3WMgM1k58VQxtMT8D0X//tB0ZTJTjjmIQTPEzTmkYkLGekI5zyO9kXoJUfONybk83ibCYV/wn3eYd9f5MDnPQNPASiepsP4GMWppzVTwUX+tE74BD0JE44hjPsf77vjZoDGey6hKk0ToOh4oDyR4Y9Cn3Hmc+zvx73vMO75KT6qyKmebAZ+PFA82XUj34rMQGQGfkIzEAGKn9DDigw1MgPPawYiQPG8Zj5y3cgM/IRmIAIUP6GHFRlqZAae1wxEgOJ5zXzkupEZ+AnNQAQofkIPKzLUyAw8rxmIAMXzmvnIdSMz8BOagQhQ/IQeVmSokRl4XjMQAYrnNfOR60Zm4Cc0AxGg+Ak9rMhQIzPwvGYgAhTPa+Yj143MwE9oBiJA8RN6WJGhRmbgec1ABCie18xHrhuZgZ/QDPx//i4z9wcOePwAAAAASUVORK5CYII=" id="3" name="Shape 3"/>
        <xdr:cNvSpPr/>
      </xdr:nvSpPr>
      <xdr:spPr>
        <a:xfrm>
          <a:off x="5160263" y="3589500"/>
          <a:ext cx="371475" cy="381000"/>
        </a:xfrm>
        <a:prstGeom prst="rect">
          <a:avLst/>
        </a:prstGeom>
        <a:noFill/>
        <a:ln>
          <a:noFill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0</xdr:col>
      <xdr:colOff>295275</xdr:colOff>
      <xdr:row>0</xdr:row>
      <xdr:rowOff>238125</xdr:rowOff>
    </xdr:from>
    <xdr:ext cx="1866900" cy="4667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3.88"/>
    <col customWidth="1" min="2" max="2" width="11.0"/>
    <col customWidth="1" min="3" max="3" width="70.5"/>
    <col customWidth="1" min="4" max="7" width="16.75"/>
    <col customWidth="1" min="8" max="8" width="4.5"/>
    <col customWidth="1" hidden="1" min="9" max="9" width="13.13"/>
    <col customWidth="1" hidden="1" min="10" max="10" width="7.63"/>
    <col customWidth="1" hidden="1" min="11" max="11" width="8.13"/>
    <col customWidth="1" hidden="1" min="12" max="12" width="7.63"/>
    <col customWidth="1" hidden="1" min="13" max="18" width="32.38"/>
    <col hidden="1" min="19" max="27" width="12.63"/>
  </cols>
  <sheetData>
    <row r="1" ht="18.75" customHeight="1">
      <c r="A1" s="1"/>
      <c r="B1" s="2"/>
      <c r="C1" s="3"/>
      <c r="D1" s="4"/>
      <c r="E1" s="4"/>
      <c r="F1" s="4"/>
      <c r="G1" s="5"/>
      <c r="H1" s="1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3"/>
      <c r="Y1" s="3"/>
      <c r="Z1" s="3"/>
      <c r="AA1" s="6"/>
    </row>
    <row r="2" ht="18.75" customHeight="1">
      <c r="A2" s="1"/>
      <c r="B2" s="2"/>
      <c r="C2" s="3"/>
      <c r="D2" s="4"/>
      <c r="E2" s="4"/>
      <c r="F2" s="4"/>
      <c r="G2" s="5"/>
      <c r="H2" s="1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3"/>
      <c r="Y2" s="3"/>
      <c r="Z2" s="3"/>
      <c r="AA2" s="6"/>
    </row>
    <row r="3" ht="18.75" customHeight="1">
      <c r="A3" s="1"/>
      <c r="B3" s="2"/>
      <c r="C3" s="3"/>
      <c r="D3" s="4"/>
      <c r="E3" s="4"/>
      <c r="F3" s="4"/>
      <c r="G3" s="5"/>
      <c r="H3" s="1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3"/>
      <c r="Y3" s="3"/>
      <c r="Z3" s="3"/>
      <c r="AA3" s="6"/>
    </row>
    <row r="4" ht="18.75" customHeight="1">
      <c r="A4" s="1"/>
      <c r="B4" s="7"/>
      <c r="C4" s="8"/>
      <c r="D4" s="9"/>
      <c r="E4" s="9"/>
      <c r="F4" s="9"/>
      <c r="G4" s="10"/>
      <c r="H4" s="1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3"/>
      <c r="Y4" s="3"/>
      <c r="Z4" s="3"/>
      <c r="AA4" s="6"/>
    </row>
    <row r="5" ht="18.75" customHeight="1">
      <c r="A5" s="11"/>
      <c r="B5" s="12"/>
      <c r="C5" s="13"/>
      <c r="D5" s="14"/>
      <c r="E5" s="14"/>
      <c r="F5" s="14"/>
      <c r="G5" s="15"/>
      <c r="H5" s="1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3"/>
      <c r="Y5" s="3"/>
      <c r="Z5" s="3"/>
      <c r="AA5" s="6"/>
    </row>
    <row r="6" ht="30.0" customHeight="1">
      <c r="A6" s="17"/>
      <c r="B6" s="18" t="s">
        <v>0</v>
      </c>
      <c r="C6" s="19"/>
      <c r="D6" s="20" t="s">
        <v>1</v>
      </c>
      <c r="E6" s="21"/>
      <c r="F6" s="22"/>
      <c r="G6" s="23"/>
      <c r="H6" s="1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3"/>
      <c r="Y6" s="3"/>
      <c r="Z6" s="3"/>
      <c r="AA6" s="6"/>
    </row>
    <row r="7" ht="30.0" customHeight="1">
      <c r="A7" s="24"/>
      <c r="B7" s="25" t="s">
        <v>2</v>
      </c>
      <c r="C7" s="26"/>
      <c r="D7" s="27" t="s">
        <v>3</v>
      </c>
      <c r="E7" s="4"/>
      <c r="F7" s="28"/>
      <c r="G7" s="23"/>
      <c r="H7" s="1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3"/>
      <c r="Y7" s="3"/>
      <c r="Z7" s="3"/>
      <c r="AA7" s="6"/>
    </row>
    <row r="8" ht="30.0" customHeight="1">
      <c r="A8" s="24"/>
      <c r="B8" s="29" t="s">
        <v>4</v>
      </c>
      <c r="C8" s="30"/>
      <c r="D8" s="31" t="s">
        <v>5</v>
      </c>
      <c r="E8" s="32"/>
      <c r="F8" s="33"/>
      <c r="G8" s="23"/>
      <c r="H8" s="1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3"/>
      <c r="Y8" s="3"/>
      <c r="Z8" s="3"/>
      <c r="AA8" s="6"/>
    </row>
    <row r="9" ht="18.75" customHeight="1">
      <c r="A9" s="34"/>
      <c r="B9" s="35"/>
      <c r="C9" s="36"/>
      <c r="D9" s="37"/>
      <c r="E9" s="38"/>
      <c r="F9" s="39"/>
      <c r="G9" s="40"/>
      <c r="H9" s="1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3"/>
      <c r="Y9" s="3"/>
      <c r="Z9" s="3"/>
      <c r="AA9" s="6"/>
    </row>
    <row r="10" ht="18.75" customHeight="1">
      <c r="A10" s="41"/>
      <c r="B10" s="42"/>
      <c r="C10" s="43"/>
      <c r="D10" s="44"/>
      <c r="E10" s="44"/>
      <c r="F10" s="44"/>
      <c r="G10" s="45"/>
      <c r="H10" s="1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3"/>
      <c r="Y10" s="3"/>
      <c r="Z10" s="3"/>
      <c r="AA10" s="6"/>
    </row>
    <row r="11" ht="18.75" customHeight="1">
      <c r="A11" s="46"/>
      <c r="B11" s="47" t="s">
        <v>6</v>
      </c>
      <c r="C11" s="48" t="s">
        <v>7</v>
      </c>
      <c r="D11" s="49" t="s">
        <v>8</v>
      </c>
      <c r="E11" s="49" t="s">
        <v>9</v>
      </c>
      <c r="F11" s="50" t="s">
        <v>10</v>
      </c>
      <c r="G11" s="51"/>
      <c r="H11" s="52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3"/>
      <c r="Y11" s="3"/>
      <c r="Z11" s="3"/>
      <c r="AA11" s="6"/>
    </row>
    <row r="12" ht="18.75" customHeight="1">
      <c r="A12" s="53"/>
      <c r="B12" s="54"/>
      <c r="C12" s="55"/>
      <c r="D12" s="56"/>
      <c r="E12" s="56"/>
      <c r="F12" s="57" t="s">
        <v>11</v>
      </c>
      <c r="G12" s="58" t="s">
        <v>12</v>
      </c>
      <c r="H12" s="52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3"/>
      <c r="Y12" s="3"/>
      <c r="Z12" s="3"/>
      <c r="AA12" s="6"/>
    </row>
    <row r="13" ht="18.75" customHeight="1">
      <c r="A13" s="53"/>
      <c r="B13" s="59">
        <v>1.0</v>
      </c>
      <c r="C13" s="60" t="s">
        <v>13</v>
      </c>
      <c r="D13" s="61"/>
      <c r="E13" s="61"/>
      <c r="F13" s="62"/>
      <c r="G13" s="63"/>
      <c r="H13" s="52"/>
      <c r="I13" s="64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ht="16.5" customHeight="1">
      <c r="A14" s="53"/>
      <c r="B14" s="65">
        <v>45292.0</v>
      </c>
      <c r="C14" s="66" t="s">
        <v>14</v>
      </c>
      <c r="D14" s="67"/>
      <c r="E14" s="67"/>
      <c r="F14" s="68"/>
      <c r="G14" s="69"/>
      <c r="H14" s="52"/>
      <c r="I14" s="70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</row>
    <row r="15" ht="18.75" customHeight="1">
      <c r="A15" s="53"/>
      <c r="B15" s="72">
        <v>36892.0</v>
      </c>
      <c r="C15" s="73" t="s">
        <v>15</v>
      </c>
      <c r="D15" s="67"/>
      <c r="E15" s="67"/>
      <c r="F15" s="74">
        <v>0.0</v>
      </c>
      <c r="G15" s="75">
        <f t="shared" ref="G15:G18" si="1">F15*E15</f>
        <v>0</v>
      </c>
      <c r="H15" s="52"/>
      <c r="I15" s="64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ht="18.75" customHeight="1">
      <c r="A16" s="53"/>
      <c r="B16" s="72">
        <v>37257.0</v>
      </c>
      <c r="C16" s="76" t="s">
        <v>16</v>
      </c>
      <c r="D16" s="67"/>
      <c r="E16" s="67"/>
      <c r="F16" s="74">
        <v>0.0</v>
      </c>
      <c r="G16" s="75">
        <f t="shared" si="1"/>
        <v>0</v>
      </c>
      <c r="H16" s="52"/>
      <c r="I16" s="64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ht="18.75" customHeight="1">
      <c r="A17" s="24"/>
      <c r="B17" s="72">
        <v>37622.0</v>
      </c>
      <c r="C17" s="77" t="s">
        <v>17</v>
      </c>
      <c r="D17" s="78"/>
      <c r="E17" s="78"/>
      <c r="F17" s="74">
        <v>0.0</v>
      </c>
      <c r="G17" s="75">
        <f t="shared" si="1"/>
        <v>0</v>
      </c>
      <c r="H17" s="79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</row>
    <row r="18" ht="18.75" customHeight="1">
      <c r="A18" s="24"/>
      <c r="B18" s="72">
        <v>37987.0</v>
      </c>
      <c r="C18" s="77" t="s">
        <v>18</v>
      </c>
      <c r="D18" s="78"/>
      <c r="E18" s="78"/>
      <c r="F18" s="74">
        <v>0.0</v>
      </c>
      <c r="G18" s="75">
        <f t="shared" si="1"/>
        <v>0</v>
      </c>
      <c r="H18" s="79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</row>
    <row r="19" ht="18.75" customHeight="1">
      <c r="A19" s="24"/>
      <c r="B19" s="81"/>
      <c r="C19" s="82" t="s">
        <v>19</v>
      </c>
      <c r="D19" s="78"/>
      <c r="E19" s="78"/>
      <c r="F19" s="83">
        <f t="shared" ref="F19:G19" si="2">SUM(F15:F16)</f>
        <v>0</v>
      </c>
      <c r="G19" s="84">
        <f t="shared" si="2"/>
        <v>0</v>
      </c>
      <c r="H19" s="79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</row>
    <row r="20" ht="18.75" customHeight="1">
      <c r="A20" s="53"/>
      <c r="B20" s="85"/>
      <c r="C20" s="66"/>
      <c r="D20" s="67"/>
      <c r="E20" s="67"/>
      <c r="F20" s="86"/>
      <c r="G20" s="87"/>
      <c r="H20" s="52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</row>
    <row r="21" ht="18.75" customHeight="1">
      <c r="A21" s="53"/>
      <c r="B21" s="89">
        <v>2.0</v>
      </c>
      <c r="C21" s="90" t="s">
        <v>20</v>
      </c>
      <c r="D21" s="91"/>
      <c r="E21" s="91"/>
      <c r="F21" s="92"/>
      <c r="G21" s="93"/>
      <c r="H21" s="52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</row>
    <row r="22" ht="16.5" customHeight="1">
      <c r="A22" s="53"/>
      <c r="B22" s="65">
        <v>45293.0</v>
      </c>
      <c r="C22" s="66" t="s">
        <v>21</v>
      </c>
      <c r="D22" s="67"/>
      <c r="E22" s="67"/>
      <c r="F22" s="68"/>
      <c r="G22" s="69"/>
      <c r="H22" s="52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</row>
    <row r="23" ht="18.75" customHeight="1">
      <c r="A23" s="53"/>
      <c r="B23" s="72">
        <v>36893.0</v>
      </c>
      <c r="C23" s="73"/>
      <c r="D23" s="67"/>
      <c r="E23" s="67"/>
      <c r="F23" s="74">
        <v>0.0</v>
      </c>
      <c r="G23" s="75">
        <f t="shared" ref="G23:G25" si="3">F23*E23</f>
        <v>0</v>
      </c>
      <c r="H23" s="52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</row>
    <row r="24" ht="18.75" customHeight="1">
      <c r="A24" s="53"/>
      <c r="B24" s="72">
        <v>37258.0</v>
      </c>
      <c r="C24" s="94"/>
      <c r="D24" s="67"/>
      <c r="E24" s="67"/>
      <c r="F24" s="74">
        <v>0.0</v>
      </c>
      <c r="G24" s="75">
        <f t="shared" si="3"/>
        <v>0</v>
      </c>
      <c r="H24" s="52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</row>
    <row r="25" ht="18.75" customHeight="1">
      <c r="A25" s="53"/>
      <c r="B25" s="72">
        <v>37623.0</v>
      </c>
      <c r="C25" s="73"/>
      <c r="D25" s="67"/>
      <c r="E25" s="67"/>
      <c r="F25" s="74">
        <v>0.0</v>
      </c>
      <c r="G25" s="75">
        <f t="shared" si="3"/>
        <v>0</v>
      </c>
      <c r="H25" s="52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</row>
    <row r="26" ht="18.75" customHeight="1">
      <c r="A26" s="53"/>
      <c r="B26" s="81"/>
      <c r="C26" s="82" t="s">
        <v>19</v>
      </c>
      <c r="D26" s="78"/>
      <c r="E26" s="78"/>
      <c r="F26" s="83">
        <f t="shared" ref="F26:G26" si="4">SUM(F23:F25)</f>
        <v>0</v>
      </c>
      <c r="G26" s="84">
        <f t="shared" si="4"/>
        <v>0</v>
      </c>
      <c r="H26" s="52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</row>
    <row r="27" ht="18.75" customHeight="1">
      <c r="A27" s="53"/>
      <c r="B27" s="85"/>
      <c r="C27" s="66"/>
      <c r="D27" s="67"/>
      <c r="E27" s="67"/>
      <c r="F27" s="86"/>
      <c r="G27" s="87"/>
      <c r="H27" s="52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</row>
    <row r="28" ht="18.75" customHeight="1">
      <c r="A28" s="95"/>
      <c r="B28" s="89">
        <v>3.0</v>
      </c>
      <c r="C28" s="96" t="s">
        <v>22</v>
      </c>
      <c r="D28" s="91"/>
      <c r="E28" s="91"/>
      <c r="F28" s="92"/>
      <c r="G28" s="93"/>
      <c r="H28" s="97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</row>
    <row r="29" ht="16.5" customHeight="1">
      <c r="A29" s="53"/>
      <c r="B29" s="65">
        <v>45294.0</v>
      </c>
      <c r="C29" s="66" t="s">
        <v>23</v>
      </c>
      <c r="D29" s="67"/>
      <c r="E29" s="67"/>
      <c r="F29" s="86"/>
      <c r="G29" s="87"/>
      <c r="H29" s="52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</row>
    <row r="30" ht="40.5" customHeight="1">
      <c r="A30" s="53"/>
      <c r="B30" s="72">
        <v>36894.0</v>
      </c>
      <c r="C30" s="98" t="s">
        <v>24</v>
      </c>
      <c r="D30" s="67" t="s">
        <v>25</v>
      </c>
      <c r="E30" s="67">
        <v>125.0</v>
      </c>
      <c r="F30" s="99">
        <v>0.0</v>
      </c>
      <c r="G30" s="100">
        <v>0.0</v>
      </c>
      <c r="H30" s="52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</row>
    <row r="31" ht="16.5" customHeight="1">
      <c r="A31" s="53"/>
      <c r="B31" s="65">
        <v>45325.0</v>
      </c>
      <c r="C31" s="66" t="s">
        <v>26</v>
      </c>
      <c r="D31" s="67"/>
      <c r="E31" s="67"/>
      <c r="F31" s="86"/>
      <c r="G31" s="87"/>
      <c r="H31" s="52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</row>
    <row r="32" ht="40.5" customHeight="1">
      <c r="A32" s="53"/>
      <c r="B32" s="72">
        <v>36925.0</v>
      </c>
      <c r="C32" s="98" t="s">
        <v>27</v>
      </c>
      <c r="D32" s="67" t="s">
        <v>25</v>
      </c>
      <c r="E32" s="67">
        <v>5.0</v>
      </c>
      <c r="F32" s="99">
        <v>0.0</v>
      </c>
      <c r="G32" s="100">
        <v>0.0</v>
      </c>
      <c r="H32" s="52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</row>
    <row r="33" ht="16.5" customHeight="1">
      <c r="A33" s="53"/>
      <c r="B33" s="65">
        <v>45354.0</v>
      </c>
      <c r="C33" s="66" t="s">
        <v>28</v>
      </c>
      <c r="D33" s="67"/>
      <c r="E33" s="67"/>
      <c r="F33" s="86"/>
      <c r="G33" s="87"/>
      <c r="H33" s="52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</row>
    <row r="34">
      <c r="A34" s="24"/>
      <c r="B34" s="72">
        <v>36953.0</v>
      </c>
      <c r="C34" s="101" t="s">
        <v>29</v>
      </c>
      <c r="D34" s="67" t="s">
        <v>30</v>
      </c>
      <c r="E34" s="102">
        <v>1.0</v>
      </c>
      <c r="F34" s="99">
        <v>0.0</v>
      </c>
      <c r="G34" s="100">
        <v>0.0</v>
      </c>
      <c r="H34" s="79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</row>
    <row r="35">
      <c r="A35" s="24"/>
      <c r="B35" s="72">
        <v>37318.0</v>
      </c>
      <c r="C35" s="101" t="s">
        <v>31</v>
      </c>
      <c r="D35" s="67" t="s">
        <v>30</v>
      </c>
      <c r="E35" s="102">
        <v>1.0</v>
      </c>
      <c r="F35" s="99">
        <v>0.0</v>
      </c>
      <c r="G35" s="100">
        <v>0.0</v>
      </c>
      <c r="H35" s="79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</row>
    <row r="36">
      <c r="A36" s="24"/>
      <c r="B36" s="72">
        <v>37683.0</v>
      </c>
      <c r="C36" s="101" t="s">
        <v>32</v>
      </c>
      <c r="D36" s="67" t="s">
        <v>30</v>
      </c>
      <c r="E36" s="102">
        <v>1.0</v>
      </c>
      <c r="F36" s="99">
        <v>0.0</v>
      </c>
      <c r="G36" s="100">
        <v>0.0</v>
      </c>
      <c r="H36" s="79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</row>
    <row r="37">
      <c r="A37" s="24"/>
      <c r="B37" s="72">
        <v>38049.0</v>
      </c>
      <c r="C37" s="101" t="s">
        <v>33</v>
      </c>
      <c r="D37" s="67" t="s">
        <v>30</v>
      </c>
      <c r="E37" s="102">
        <v>1.0</v>
      </c>
      <c r="F37" s="99">
        <v>0.0</v>
      </c>
      <c r="G37" s="100">
        <v>0.0</v>
      </c>
      <c r="H37" s="79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</row>
    <row r="38">
      <c r="A38" s="24"/>
      <c r="B38" s="72">
        <v>38414.0</v>
      </c>
      <c r="C38" s="101" t="s">
        <v>34</v>
      </c>
      <c r="D38" s="67" t="s">
        <v>30</v>
      </c>
      <c r="E38" s="78">
        <v>1.0</v>
      </c>
      <c r="F38" s="99">
        <v>0.0</v>
      </c>
      <c r="G38" s="100">
        <v>0.0</v>
      </c>
      <c r="H38" s="79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</row>
    <row r="39">
      <c r="A39" s="24"/>
      <c r="B39" s="72">
        <v>38779.0</v>
      </c>
      <c r="C39" s="77" t="s">
        <v>35</v>
      </c>
      <c r="D39" s="67" t="s">
        <v>30</v>
      </c>
      <c r="E39" s="67">
        <v>15.0</v>
      </c>
      <c r="F39" s="99">
        <v>0.0</v>
      </c>
      <c r="G39" s="100">
        <v>0.0</v>
      </c>
      <c r="H39" s="79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</row>
    <row r="40">
      <c r="A40" s="24"/>
      <c r="B40" s="72">
        <v>39144.0</v>
      </c>
      <c r="C40" s="77" t="s">
        <v>36</v>
      </c>
      <c r="D40" s="67" t="s">
        <v>30</v>
      </c>
      <c r="E40" s="67">
        <v>158.0</v>
      </c>
      <c r="F40" s="99">
        <v>0.0</v>
      </c>
      <c r="G40" s="100">
        <v>0.0</v>
      </c>
      <c r="H40" s="79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</row>
    <row r="41">
      <c r="A41" s="24"/>
      <c r="B41" s="72">
        <v>39510.0</v>
      </c>
      <c r="C41" s="77" t="s">
        <v>37</v>
      </c>
      <c r="D41" s="67" t="s">
        <v>30</v>
      </c>
      <c r="E41" s="67">
        <v>30.0</v>
      </c>
      <c r="F41" s="99">
        <v>0.0</v>
      </c>
      <c r="G41" s="100">
        <v>0.0</v>
      </c>
      <c r="H41" s="79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</row>
    <row r="42" ht="51.0" customHeight="1">
      <c r="A42" s="24"/>
      <c r="B42" s="72">
        <v>39875.0</v>
      </c>
      <c r="C42" s="77" t="s">
        <v>38</v>
      </c>
      <c r="D42" s="67" t="s">
        <v>30</v>
      </c>
      <c r="E42" s="67">
        <v>13.0</v>
      </c>
      <c r="F42" s="99">
        <v>0.0</v>
      </c>
      <c r="G42" s="100">
        <v>0.0</v>
      </c>
      <c r="H42" s="79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</row>
    <row r="43" ht="51.0" customHeight="1">
      <c r="A43" s="24"/>
      <c r="B43" s="103">
        <v>40240.0</v>
      </c>
      <c r="C43" s="77" t="s">
        <v>39</v>
      </c>
      <c r="D43" s="67" t="s">
        <v>30</v>
      </c>
      <c r="E43" s="67">
        <v>13.0</v>
      </c>
      <c r="F43" s="99">
        <v>0.0</v>
      </c>
      <c r="G43" s="100">
        <v>0.0</v>
      </c>
      <c r="H43" s="79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</row>
    <row r="44" ht="51.0" customHeight="1">
      <c r="A44" s="24"/>
      <c r="B44" s="103">
        <v>40605.0</v>
      </c>
      <c r="C44" s="77" t="s">
        <v>40</v>
      </c>
      <c r="D44" s="67" t="s">
        <v>30</v>
      </c>
      <c r="E44" s="67">
        <v>7.0</v>
      </c>
      <c r="F44" s="99">
        <v>0.0</v>
      </c>
      <c r="G44" s="100">
        <v>0.0</v>
      </c>
      <c r="H44" s="79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</row>
    <row r="45" ht="51.0" customHeight="1">
      <c r="A45" s="24"/>
      <c r="B45" s="103">
        <v>40971.0</v>
      </c>
      <c r="C45" s="77" t="s">
        <v>41</v>
      </c>
      <c r="D45" s="67" t="s">
        <v>30</v>
      </c>
      <c r="E45" s="67">
        <v>7.0</v>
      </c>
      <c r="F45" s="99">
        <v>0.0</v>
      </c>
      <c r="G45" s="100">
        <v>0.0</v>
      </c>
      <c r="H45" s="79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</row>
    <row r="46" ht="16.5" customHeight="1">
      <c r="A46" s="53"/>
      <c r="B46" s="65">
        <v>45385.0</v>
      </c>
      <c r="C46" s="66" t="s">
        <v>42</v>
      </c>
      <c r="D46" s="67"/>
      <c r="E46" s="67"/>
      <c r="F46" s="86"/>
      <c r="G46" s="87"/>
      <c r="H46" s="52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</row>
    <row r="47">
      <c r="A47" s="24"/>
      <c r="B47" s="72">
        <v>36984.0</v>
      </c>
      <c r="C47" s="77" t="s">
        <v>43</v>
      </c>
      <c r="D47" s="67" t="s">
        <v>30</v>
      </c>
      <c r="E47" s="78">
        <v>1.0</v>
      </c>
      <c r="F47" s="99">
        <v>0.0</v>
      </c>
      <c r="G47" s="100">
        <v>0.0</v>
      </c>
      <c r="H47" s="79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</row>
    <row r="48" ht="16.5" customHeight="1">
      <c r="A48" s="24"/>
      <c r="B48" s="81"/>
      <c r="C48" s="82" t="s">
        <v>19</v>
      </c>
      <c r="D48" s="78"/>
      <c r="E48" s="78"/>
      <c r="F48" s="83">
        <f t="shared" ref="F48:G48" si="5">SUM(F28:F32)</f>
        <v>0</v>
      </c>
      <c r="G48" s="84">
        <f t="shared" si="5"/>
        <v>0</v>
      </c>
      <c r="H48" s="79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</row>
    <row r="49" ht="18.75" customHeight="1">
      <c r="A49" s="53"/>
      <c r="B49" s="85"/>
      <c r="C49" s="66"/>
      <c r="D49" s="67"/>
      <c r="E49" s="67"/>
      <c r="F49" s="86"/>
      <c r="G49" s="87"/>
      <c r="H49" s="52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</row>
    <row r="50" ht="18.75" customHeight="1">
      <c r="A50" s="53"/>
      <c r="B50" s="89">
        <v>4.0</v>
      </c>
      <c r="C50" s="90" t="s">
        <v>44</v>
      </c>
      <c r="D50" s="91"/>
      <c r="E50" s="91"/>
      <c r="F50" s="92"/>
      <c r="G50" s="93"/>
      <c r="H50" s="52"/>
      <c r="I50" s="64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ht="16.5" customHeight="1">
      <c r="A51" s="53"/>
      <c r="B51" s="65">
        <v>45295.0</v>
      </c>
      <c r="C51" s="66" t="s">
        <v>23</v>
      </c>
      <c r="D51" s="67"/>
      <c r="E51" s="67"/>
      <c r="F51" s="86"/>
      <c r="G51" s="87"/>
      <c r="H51" s="52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</row>
    <row r="52">
      <c r="A52" s="53"/>
      <c r="B52" s="72">
        <v>36895.0</v>
      </c>
      <c r="C52" s="98" t="s">
        <v>45</v>
      </c>
      <c r="D52" s="104" t="s">
        <v>25</v>
      </c>
      <c r="E52" s="67">
        <v>22.0</v>
      </c>
      <c r="F52" s="99">
        <v>0.0</v>
      </c>
      <c r="G52" s="100">
        <v>0.0</v>
      </c>
      <c r="H52" s="52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</row>
    <row r="53" ht="16.5" customHeight="1">
      <c r="A53" s="53"/>
      <c r="B53" s="65">
        <v>45326.0</v>
      </c>
      <c r="C53" s="66" t="s">
        <v>26</v>
      </c>
      <c r="D53" s="67"/>
      <c r="E53" s="67"/>
      <c r="F53" s="86"/>
      <c r="G53" s="87"/>
      <c r="H53" s="52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</row>
    <row r="54">
      <c r="A54" s="105"/>
      <c r="B54" s="72">
        <v>36926.0</v>
      </c>
      <c r="C54" s="98" t="s">
        <v>46</v>
      </c>
      <c r="D54" s="104" t="s">
        <v>25</v>
      </c>
      <c r="E54" s="67">
        <v>60.0</v>
      </c>
      <c r="F54" s="99">
        <v>0.0</v>
      </c>
      <c r="G54" s="100">
        <v>0.0</v>
      </c>
      <c r="H54" s="106"/>
      <c r="I54" s="64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>
      <c r="A55" s="105"/>
      <c r="B55" s="72">
        <v>37291.0</v>
      </c>
      <c r="C55" s="98" t="s">
        <v>47</v>
      </c>
      <c r="D55" s="104" t="s">
        <v>25</v>
      </c>
      <c r="E55" s="67">
        <v>38.0</v>
      </c>
      <c r="F55" s="99">
        <v>0.0</v>
      </c>
      <c r="G55" s="100">
        <v>0.0</v>
      </c>
      <c r="H55" s="106"/>
      <c r="I55" s="64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ht="18.0" customHeight="1">
      <c r="A56" s="105"/>
      <c r="B56" s="65">
        <v>45355.0</v>
      </c>
      <c r="C56" s="82" t="s">
        <v>28</v>
      </c>
      <c r="D56" s="67"/>
      <c r="E56" s="94"/>
      <c r="F56" s="74"/>
      <c r="G56" s="75"/>
      <c r="H56" s="106"/>
      <c r="I56" s="64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>
      <c r="A57" s="105"/>
      <c r="B57" s="72">
        <v>36954.0</v>
      </c>
      <c r="C57" s="107" t="s">
        <v>48</v>
      </c>
      <c r="D57" s="67" t="s">
        <v>30</v>
      </c>
      <c r="E57" s="67">
        <v>6.0</v>
      </c>
      <c r="F57" s="74">
        <v>0.0</v>
      </c>
      <c r="G57" s="75">
        <f t="shared" ref="G57:G62" si="6">F57*E57</f>
        <v>0</v>
      </c>
      <c r="H57" s="106"/>
      <c r="I57" s="64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>
      <c r="A58" s="105"/>
      <c r="B58" s="72">
        <v>37319.0</v>
      </c>
      <c r="C58" s="107" t="s">
        <v>49</v>
      </c>
      <c r="D58" s="67" t="s">
        <v>30</v>
      </c>
      <c r="E58" s="67">
        <v>1.0</v>
      </c>
      <c r="F58" s="74">
        <v>0.0</v>
      </c>
      <c r="G58" s="75">
        <f t="shared" si="6"/>
        <v>0</v>
      </c>
      <c r="H58" s="106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</row>
    <row r="59">
      <c r="A59" s="105"/>
      <c r="B59" s="72">
        <v>37684.0</v>
      </c>
      <c r="C59" s="107" t="s">
        <v>50</v>
      </c>
      <c r="D59" s="67" t="s">
        <v>30</v>
      </c>
      <c r="E59" s="67">
        <v>1.0</v>
      </c>
      <c r="F59" s="74">
        <v>0.0</v>
      </c>
      <c r="G59" s="75">
        <f t="shared" si="6"/>
        <v>0</v>
      </c>
      <c r="H59" s="106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</row>
    <row r="60">
      <c r="A60" s="105"/>
      <c r="B60" s="72">
        <v>38050.0</v>
      </c>
      <c r="C60" s="107" t="s">
        <v>51</v>
      </c>
      <c r="D60" s="67" t="s">
        <v>30</v>
      </c>
      <c r="E60" s="67">
        <v>1.0</v>
      </c>
      <c r="F60" s="74">
        <v>0.0</v>
      </c>
      <c r="G60" s="75">
        <f t="shared" si="6"/>
        <v>0</v>
      </c>
      <c r="H60" s="106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</row>
    <row r="61">
      <c r="A61" s="105"/>
      <c r="B61" s="72">
        <v>38415.0</v>
      </c>
      <c r="C61" s="107" t="s">
        <v>52</v>
      </c>
      <c r="D61" s="67" t="s">
        <v>30</v>
      </c>
      <c r="E61" s="67">
        <v>1.0</v>
      </c>
      <c r="F61" s="74">
        <v>0.0</v>
      </c>
      <c r="G61" s="75">
        <f t="shared" si="6"/>
        <v>0</v>
      </c>
      <c r="H61" s="106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</row>
    <row r="62">
      <c r="A62" s="105"/>
      <c r="B62" s="72">
        <v>38780.0</v>
      </c>
      <c r="C62" s="107" t="s">
        <v>53</v>
      </c>
      <c r="D62" s="67" t="s">
        <v>30</v>
      </c>
      <c r="E62" s="67">
        <v>1.0</v>
      </c>
      <c r="F62" s="74">
        <v>0.0</v>
      </c>
      <c r="G62" s="75">
        <f t="shared" si="6"/>
        <v>0</v>
      </c>
      <c r="H62" s="106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</row>
    <row r="63" ht="16.5" customHeight="1">
      <c r="A63" s="11"/>
      <c r="B63" s="108"/>
      <c r="C63" s="82" t="s">
        <v>19</v>
      </c>
      <c r="D63" s="78"/>
      <c r="E63" s="78"/>
      <c r="F63" s="109">
        <f t="shared" ref="F63:G63" si="7">SUM(F50:F62)</f>
        <v>0</v>
      </c>
      <c r="G63" s="110">
        <f t="shared" si="7"/>
        <v>0</v>
      </c>
      <c r="H63" s="106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</row>
    <row r="64" ht="18.75" customHeight="1">
      <c r="A64" s="53"/>
      <c r="B64" s="85"/>
      <c r="C64" s="112"/>
      <c r="D64" s="67"/>
      <c r="E64" s="67"/>
      <c r="F64" s="74"/>
      <c r="G64" s="75"/>
      <c r="H64" s="106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8"/>
    </row>
    <row r="65" ht="18.75" customHeight="1">
      <c r="A65" s="53"/>
      <c r="B65" s="89">
        <v>5.0</v>
      </c>
      <c r="C65" s="96" t="s">
        <v>54</v>
      </c>
      <c r="D65" s="91"/>
      <c r="E65" s="91"/>
      <c r="F65" s="113"/>
      <c r="G65" s="114"/>
      <c r="H65" s="106"/>
      <c r="I65" s="64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ht="16.5" customHeight="1">
      <c r="A66" s="53"/>
      <c r="B66" s="65">
        <v>45296.0</v>
      </c>
      <c r="C66" s="66" t="s">
        <v>23</v>
      </c>
      <c r="D66" s="67"/>
      <c r="E66" s="67"/>
      <c r="F66" s="86"/>
      <c r="G66" s="87"/>
      <c r="H66" s="52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8"/>
    </row>
    <row r="67" ht="38.25" customHeight="1">
      <c r="A67" s="115"/>
      <c r="B67" s="72">
        <v>36896.0</v>
      </c>
      <c r="C67" s="98" t="s">
        <v>55</v>
      </c>
      <c r="D67" s="67" t="s">
        <v>25</v>
      </c>
      <c r="E67" s="67">
        <v>42.0</v>
      </c>
      <c r="F67" s="74">
        <v>0.0</v>
      </c>
      <c r="G67" s="75">
        <f>F67*E67</f>
        <v>0</v>
      </c>
      <c r="H67" s="16"/>
      <c r="I67" s="70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</row>
    <row r="68" ht="16.5" customHeight="1">
      <c r="A68" s="53"/>
      <c r="B68" s="65">
        <v>45327.0</v>
      </c>
      <c r="C68" s="66" t="s">
        <v>26</v>
      </c>
      <c r="D68" s="67"/>
      <c r="E68" s="67"/>
      <c r="F68" s="86"/>
      <c r="G68" s="87"/>
      <c r="H68" s="52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8"/>
    </row>
    <row r="69" ht="55.5" customHeight="1">
      <c r="A69" s="116"/>
      <c r="B69" s="72">
        <v>36927.0</v>
      </c>
      <c r="C69" s="98" t="s">
        <v>56</v>
      </c>
      <c r="D69" s="104" t="s">
        <v>25</v>
      </c>
      <c r="E69" s="67">
        <v>19.0</v>
      </c>
      <c r="F69" s="74">
        <v>0.0</v>
      </c>
      <c r="G69" s="75">
        <f t="shared" ref="G69:G71" si="8">F69*E69</f>
        <v>0</v>
      </c>
      <c r="H69" s="106"/>
      <c r="I69" s="64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ht="55.5" customHeight="1">
      <c r="A70" s="116"/>
      <c r="B70" s="72">
        <v>37292.0</v>
      </c>
      <c r="C70" s="77" t="s">
        <v>57</v>
      </c>
      <c r="D70" s="104" t="s">
        <v>25</v>
      </c>
      <c r="E70" s="67">
        <v>6.3</v>
      </c>
      <c r="F70" s="74">
        <v>0.0</v>
      </c>
      <c r="G70" s="75">
        <f t="shared" si="8"/>
        <v>0</v>
      </c>
      <c r="H70" s="106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8"/>
      <c r="Z70" s="88"/>
      <c r="AA70" s="88"/>
    </row>
    <row r="71" ht="55.5" customHeight="1">
      <c r="A71" s="116"/>
      <c r="B71" s="72">
        <v>37657.0</v>
      </c>
      <c r="C71" s="98" t="s">
        <v>58</v>
      </c>
      <c r="D71" s="104" t="s">
        <v>25</v>
      </c>
      <c r="E71" s="67">
        <v>98.0</v>
      </c>
      <c r="F71" s="74">
        <v>0.0</v>
      </c>
      <c r="G71" s="75">
        <f t="shared" si="8"/>
        <v>0</v>
      </c>
      <c r="H71" s="106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  <c r="AA71" s="88"/>
    </row>
    <row r="72" ht="18.75" customHeight="1">
      <c r="A72" s="53"/>
      <c r="B72" s="65">
        <v>45356.0</v>
      </c>
      <c r="C72" s="66" t="s">
        <v>28</v>
      </c>
      <c r="D72" s="67"/>
      <c r="E72" s="67"/>
      <c r="F72" s="86"/>
      <c r="G72" s="87"/>
      <c r="H72" s="52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8"/>
    </row>
    <row r="73" ht="48.75" customHeight="1">
      <c r="A73" s="11"/>
      <c r="B73" s="72">
        <v>36955.0</v>
      </c>
      <c r="C73" s="107" t="s">
        <v>59</v>
      </c>
      <c r="D73" s="78" t="s">
        <v>30</v>
      </c>
      <c r="E73" s="67">
        <v>1.0</v>
      </c>
      <c r="F73" s="74">
        <v>0.0</v>
      </c>
      <c r="G73" s="75">
        <f t="shared" ref="G73:G76" si="9">F73*E73</f>
        <v>0</v>
      </c>
      <c r="H73" s="106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111"/>
      <c r="X73" s="111"/>
      <c r="Y73" s="111"/>
      <c r="Z73" s="111"/>
      <c r="AA73" s="111"/>
    </row>
    <row r="74">
      <c r="A74" s="11"/>
      <c r="B74" s="72">
        <v>37320.0</v>
      </c>
      <c r="C74" s="107" t="s">
        <v>60</v>
      </c>
      <c r="D74" s="78" t="s">
        <v>30</v>
      </c>
      <c r="E74" s="78">
        <v>10.0</v>
      </c>
      <c r="F74" s="74">
        <v>0.0</v>
      </c>
      <c r="G74" s="75">
        <f t="shared" si="9"/>
        <v>0</v>
      </c>
      <c r="H74" s="106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111"/>
      <c r="X74" s="111"/>
      <c r="Y74" s="111"/>
      <c r="Z74" s="111"/>
      <c r="AA74" s="111"/>
    </row>
    <row r="75">
      <c r="A75" s="11"/>
      <c r="B75" s="72">
        <v>37685.0</v>
      </c>
      <c r="C75" s="107" t="s">
        <v>61</v>
      </c>
      <c r="D75" s="78" t="s">
        <v>30</v>
      </c>
      <c r="E75" s="78">
        <v>1.0</v>
      </c>
      <c r="F75" s="74">
        <v>0.0</v>
      </c>
      <c r="G75" s="75">
        <f t="shared" si="9"/>
        <v>0</v>
      </c>
      <c r="H75" s="106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1"/>
      <c r="Z75" s="111"/>
      <c r="AA75" s="111"/>
    </row>
    <row r="76">
      <c r="A76" s="11"/>
      <c r="B76" s="72">
        <v>38051.0</v>
      </c>
      <c r="C76" s="107" t="s">
        <v>62</v>
      </c>
      <c r="D76" s="78" t="s">
        <v>30</v>
      </c>
      <c r="E76" s="78">
        <v>10.0</v>
      </c>
      <c r="F76" s="74">
        <v>0.0</v>
      </c>
      <c r="G76" s="75">
        <f t="shared" si="9"/>
        <v>0</v>
      </c>
      <c r="H76" s="106"/>
      <c r="I76" s="111"/>
      <c r="J76" s="111"/>
      <c r="K76" s="111"/>
      <c r="L76" s="111"/>
      <c r="M76" s="111"/>
      <c r="N76" s="111"/>
      <c r="O76" s="111"/>
      <c r="P76" s="111"/>
      <c r="Q76" s="111"/>
      <c r="R76" s="111"/>
      <c r="S76" s="111"/>
      <c r="T76" s="111"/>
      <c r="U76" s="111"/>
      <c r="V76" s="111"/>
      <c r="W76" s="111"/>
      <c r="X76" s="111"/>
      <c r="Y76" s="111"/>
      <c r="Z76" s="111"/>
      <c r="AA76" s="111"/>
    </row>
    <row r="77" ht="19.5" customHeight="1">
      <c r="A77" s="11"/>
      <c r="B77" s="108"/>
      <c r="C77" s="82" t="s">
        <v>19</v>
      </c>
      <c r="D77" s="78"/>
      <c r="E77" s="78"/>
      <c r="F77" s="109">
        <f t="shared" ref="F77:G77" si="10">SUM(F65:F76)</f>
        <v>0</v>
      </c>
      <c r="G77" s="110">
        <f t="shared" si="10"/>
        <v>0</v>
      </c>
      <c r="H77" s="106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11"/>
      <c r="Z77" s="111"/>
      <c r="AA77" s="111"/>
    </row>
    <row r="78" ht="18.75" customHeight="1">
      <c r="A78" s="53"/>
      <c r="B78" s="81"/>
      <c r="C78" s="82"/>
      <c r="D78" s="78"/>
      <c r="E78" s="78"/>
      <c r="F78" s="117"/>
      <c r="G78" s="118"/>
      <c r="H78" s="106"/>
      <c r="I78" s="111"/>
      <c r="J78" s="111"/>
      <c r="K78" s="111"/>
      <c r="L78" s="111"/>
      <c r="M78" s="111"/>
      <c r="N78" s="111"/>
      <c r="O78" s="111"/>
      <c r="P78" s="111"/>
      <c r="Q78" s="111"/>
      <c r="R78" s="111"/>
      <c r="S78" s="111"/>
      <c r="T78" s="111"/>
      <c r="U78" s="111"/>
      <c r="V78" s="111"/>
      <c r="W78" s="111"/>
      <c r="X78" s="111"/>
      <c r="Y78" s="111"/>
      <c r="Z78" s="111"/>
      <c r="AA78" s="111"/>
    </row>
    <row r="79" ht="18.75" customHeight="1">
      <c r="A79" s="53"/>
      <c r="B79" s="89">
        <v>6.0</v>
      </c>
      <c r="C79" s="96" t="s">
        <v>63</v>
      </c>
      <c r="D79" s="91"/>
      <c r="E79" s="91"/>
      <c r="F79" s="113"/>
      <c r="G79" s="114"/>
      <c r="H79" s="106"/>
      <c r="I79" s="64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ht="18.75" customHeight="1">
      <c r="A80" s="53"/>
      <c r="B80" s="65">
        <v>45297.0</v>
      </c>
      <c r="C80" s="66" t="s">
        <v>23</v>
      </c>
      <c r="D80" s="67"/>
      <c r="E80" s="67"/>
      <c r="F80" s="86"/>
      <c r="G80" s="87"/>
      <c r="H80" s="52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  <c r="AA80" s="88"/>
    </row>
    <row r="81" ht="39.0" customHeight="1">
      <c r="A81" s="115"/>
      <c r="B81" s="72">
        <v>36897.0</v>
      </c>
      <c r="C81" s="98" t="s">
        <v>64</v>
      </c>
      <c r="D81" s="104" t="s">
        <v>25</v>
      </c>
      <c r="E81" s="67">
        <v>37.5</v>
      </c>
      <c r="F81" s="74">
        <v>0.0</v>
      </c>
      <c r="G81" s="75">
        <f>F81*E81</f>
        <v>0</v>
      </c>
      <c r="H81" s="16"/>
      <c r="I81" s="70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</row>
    <row r="82" ht="18.75" customHeight="1">
      <c r="A82" s="53"/>
      <c r="B82" s="65">
        <v>45328.0</v>
      </c>
      <c r="C82" s="66" t="s">
        <v>28</v>
      </c>
      <c r="D82" s="67"/>
      <c r="E82" s="67"/>
      <c r="F82" s="86"/>
      <c r="G82" s="87"/>
      <c r="H82" s="52"/>
      <c r="I82" s="88"/>
      <c r="J82" s="88"/>
      <c r="K82" s="88"/>
      <c r="L82" s="88"/>
      <c r="M82" s="88"/>
      <c r="N82" s="88"/>
      <c r="O82" s="88"/>
      <c r="P82" s="88"/>
      <c r="Q82" s="88"/>
      <c r="R82" s="88"/>
      <c r="S82" s="88"/>
      <c r="T82" s="88"/>
      <c r="U82" s="88"/>
      <c r="V82" s="88"/>
      <c r="W82" s="88"/>
      <c r="X82" s="88"/>
      <c r="Y82" s="88"/>
      <c r="Z82" s="88"/>
      <c r="AA82" s="88"/>
    </row>
    <row r="83">
      <c r="A83" s="116"/>
      <c r="B83" s="72">
        <v>36928.0</v>
      </c>
      <c r="C83" s="107" t="s">
        <v>65</v>
      </c>
      <c r="D83" s="78" t="s">
        <v>30</v>
      </c>
      <c r="E83" s="67">
        <v>12.0</v>
      </c>
      <c r="F83" s="74">
        <v>0.0</v>
      </c>
      <c r="G83" s="75">
        <f>F83*E83</f>
        <v>0</v>
      </c>
      <c r="H83" s="106"/>
      <c r="I83" s="64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ht="18.75" customHeight="1">
      <c r="A84" s="53"/>
      <c r="B84" s="65">
        <v>45357.0</v>
      </c>
      <c r="C84" s="66" t="s">
        <v>42</v>
      </c>
      <c r="D84" s="67"/>
      <c r="E84" s="67"/>
      <c r="F84" s="86"/>
      <c r="G84" s="87"/>
      <c r="H84" s="52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  <c r="X84" s="88"/>
      <c r="Y84" s="88"/>
      <c r="Z84" s="88"/>
      <c r="AA84" s="88"/>
    </row>
    <row r="85">
      <c r="A85" s="11"/>
      <c r="B85" s="72">
        <v>36956.0</v>
      </c>
      <c r="C85" s="77" t="s">
        <v>66</v>
      </c>
      <c r="D85" s="104" t="s">
        <v>25</v>
      </c>
      <c r="E85" s="78">
        <v>18.0</v>
      </c>
      <c r="F85" s="74">
        <v>0.0</v>
      </c>
      <c r="G85" s="75">
        <f>F85*E85</f>
        <v>0</v>
      </c>
      <c r="H85" s="106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  <c r="Y85" s="111"/>
      <c r="Z85" s="111"/>
      <c r="AA85" s="111"/>
    </row>
    <row r="86" ht="19.5" customHeight="1">
      <c r="A86" s="11"/>
      <c r="B86" s="108"/>
      <c r="C86" s="82" t="s">
        <v>19</v>
      </c>
      <c r="D86" s="78"/>
      <c r="E86" s="78"/>
      <c r="F86" s="109">
        <f t="shared" ref="F86:G86" si="11">SUM(F79:F85)</f>
        <v>0</v>
      </c>
      <c r="G86" s="110">
        <f t="shared" si="11"/>
        <v>0</v>
      </c>
      <c r="H86" s="106"/>
      <c r="I86" s="111"/>
      <c r="J86" s="111"/>
      <c r="K86" s="111"/>
      <c r="L86" s="111"/>
      <c r="M86" s="111"/>
      <c r="N86" s="111"/>
      <c r="O86" s="111"/>
      <c r="P86" s="111"/>
      <c r="Q86" s="111"/>
      <c r="R86" s="111"/>
      <c r="S86" s="111"/>
      <c r="T86" s="111"/>
      <c r="U86" s="111"/>
      <c r="V86" s="111"/>
      <c r="W86" s="111"/>
      <c r="X86" s="111"/>
      <c r="Y86" s="111"/>
      <c r="Z86" s="111"/>
      <c r="AA86" s="111"/>
    </row>
    <row r="87" ht="18.75" customHeight="1">
      <c r="A87" s="119"/>
      <c r="B87" s="120"/>
      <c r="C87" s="121"/>
      <c r="D87" s="122"/>
      <c r="E87" s="122"/>
      <c r="F87" s="123"/>
      <c r="G87" s="124"/>
      <c r="H87" s="79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  <c r="AA87" s="111"/>
    </row>
    <row r="88" ht="18.75" customHeight="1">
      <c r="A88" s="119"/>
      <c r="B88" s="89">
        <v>7.0</v>
      </c>
      <c r="C88" s="125" t="s">
        <v>67</v>
      </c>
      <c r="D88" s="126"/>
      <c r="E88" s="126"/>
      <c r="F88" s="127"/>
      <c r="G88" s="128"/>
      <c r="H88" s="79"/>
      <c r="I88" s="111"/>
      <c r="J88" s="111"/>
      <c r="K88" s="111"/>
      <c r="L88" s="111"/>
      <c r="M88" s="111"/>
      <c r="N88" s="111"/>
      <c r="O88" s="111"/>
      <c r="P88" s="111"/>
      <c r="Q88" s="111"/>
      <c r="R88" s="111"/>
      <c r="S88" s="111"/>
      <c r="T88" s="111"/>
      <c r="U88" s="111"/>
      <c r="V88" s="111"/>
      <c r="W88" s="111"/>
      <c r="X88" s="111"/>
      <c r="Y88" s="111"/>
      <c r="Z88" s="111"/>
      <c r="AA88" s="111"/>
    </row>
    <row r="89" ht="25.5" customHeight="1">
      <c r="A89" s="119"/>
      <c r="B89" s="129">
        <v>45298.0</v>
      </c>
      <c r="C89" s="130" t="s">
        <v>23</v>
      </c>
      <c r="D89" s="131"/>
      <c r="E89" s="131"/>
      <c r="F89" s="132"/>
      <c r="G89" s="133"/>
      <c r="H89" s="79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11"/>
      <c r="X89" s="111"/>
      <c r="Y89" s="111"/>
      <c r="Z89" s="111"/>
      <c r="AA89" s="111"/>
    </row>
    <row r="90" ht="55.5" customHeight="1">
      <c r="A90" s="119"/>
      <c r="B90" s="134">
        <v>36898.0</v>
      </c>
      <c r="C90" s="135" t="s">
        <v>68</v>
      </c>
      <c r="D90" s="136" t="s">
        <v>69</v>
      </c>
      <c r="E90" s="137">
        <v>30.0</v>
      </c>
      <c r="F90" s="138">
        <v>0.0</v>
      </c>
      <c r="G90" s="139">
        <v>0.0</v>
      </c>
      <c r="H90" s="79"/>
      <c r="I90" s="111"/>
      <c r="J90" s="111"/>
      <c r="K90" s="111"/>
      <c r="L90" s="111"/>
      <c r="M90" s="111"/>
      <c r="N90" s="111"/>
      <c r="O90" s="111"/>
      <c r="P90" s="111"/>
      <c r="Q90" s="111"/>
      <c r="R90" s="111"/>
      <c r="S90" s="111"/>
      <c r="T90" s="111"/>
      <c r="U90" s="111"/>
      <c r="V90" s="111"/>
      <c r="W90" s="111"/>
      <c r="X90" s="111"/>
      <c r="Y90" s="111"/>
      <c r="Z90" s="111"/>
      <c r="AA90" s="111"/>
    </row>
    <row r="91" ht="30.0" customHeight="1">
      <c r="A91" s="119"/>
      <c r="B91" s="129">
        <v>45329.0</v>
      </c>
      <c r="C91" s="130" t="s">
        <v>26</v>
      </c>
      <c r="D91" s="131"/>
      <c r="E91" s="131"/>
      <c r="F91" s="132"/>
      <c r="G91" s="133"/>
      <c r="H91" s="79"/>
      <c r="I91" s="111"/>
      <c r="J91" s="111"/>
      <c r="K91" s="111"/>
      <c r="L91" s="111"/>
      <c r="M91" s="111"/>
      <c r="N91" s="111"/>
      <c r="O91" s="111"/>
      <c r="P91" s="111"/>
      <c r="Q91" s="111"/>
      <c r="R91" s="111"/>
      <c r="S91" s="111"/>
      <c r="T91" s="111"/>
      <c r="U91" s="111"/>
      <c r="V91" s="111"/>
      <c r="W91" s="111"/>
      <c r="X91" s="111"/>
      <c r="Y91" s="111"/>
      <c r="Z91" s="111"/>
      <c r="AA91" s="111"/>
    </row>
    <row r="92">
      <c r="A92" s="119"/>
      <c r="B92" s="140" t="s">
        <v>70</v>
      </c>
      <c r="C92" s="135" t="s">
        <v>71</v>
      </c>
      <c r="D92" s="137" t="s">
        <v>30</v>
      </c>
      <c r="E92" s="137">
        <v>1.0</v>
      </c>
      <c r="F92" s="138">
        <v>0.0</v>
      </c>
      <c r="G92" s="139">
        <v>0.0</v>
      </c>
      <c r="H92" s="79"/>
      <c r="I92" s="111"/>
      <c r="J92" s="111"/>
      <c r="K92" s="111"/>
      <c r="L92" s="111"/>
      <c r="M92" s="111"/>
      <c r="N92" s="111"/>
      <c r="O92" s="111"/>
      <c r="P92" s="111"/>
      <c r="Q92" s="111"/>
      <c r="R92" s="111"/>
      <c r="S92" s="111"/>
      <c r="T92" s="111"/>
      <c r="U92" s="111"/>
      <c r="V92" s="111"/>
      <c r="W92" s="111"/>
      <c r="X92" s="111"/>
      <c r="Y92" s="111"/>
      <c r="Z92" s="111"/>
      <c r="AA92" s="111"/>
    </row>
    <row r="93">
      <c r="A93" s="119"/>
      <c r="B93" s="140" t="s">
        <v>72</v>
      </c>
      <c r="C93" s="141" t="s">
        <v>73</v>
      </c>
      <c r="D93" s="137" t="s">
        <v>30</v>
      </c>
      <c r="E93" s="137">
        <v>2.0</v>
      </c>
      <c r="F93" s="138">
        <v>0.0</v>
      </c>
      <c r="G93" s="139">
        <v>0.0</v>
      </c>
      <c r="H93" s="79"/>
      <c r="I93" s="111"/>
      <c r="J93" s="111"/>
      <c r="K93" s="111"/>
      <c r="L93" s="111"/>
      <c r="M93" s="111"/>
      <c r="N93" s="111"/>
      <c r="O93" s="111"/>
      <c r="P93" s="111"/>
      <c r="Q93" s="111"/>
      <c r="R93" s="111"/>
      <c r="S93" s="111"/>
      <c r="T93" s="111"/>
      <c r="U93" s="111"/>
      <c r="V93" s="111"/>
      <c r="W93" s="111"/>
      <c r="X93" s="111"/>
      <c r="Y93" s="111"/>
      <c r="Z93" s="111"/>
      <c r="AA93" s="111"/>
    </row>
    <row r="94">
      <c r="A94" s="119"/>
      <c r="B94" s="140" t="s">
        <v>74</v>
      </c>
      <c r="C94" s="141" t="s">
        <v>75</v>
      </c>
      <c r="D94" s="137" t="s">
        <v>30</v>
      </c>
      <c r="E94" s="137">
        <v>1.0</v>
      </c>
      <c r="F94" s="138">
        <v>0.0</v>
      </c>
      <c r="G94" s="139">
        <v>0.0</v>
      </c>
      <c r="H94" s="79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</row>
    <row r="95">
      <c r="A95" s="119"/>
      <c r="B95" s="140" t="s">
        <v>76</v>
      </c>
      <c r="C95" s="141" t="s">
        <v>77</v>
      </c>
      <c r="D95" s="137" t="s">
        <v>30</v>
      </c>
      <c r="E95" s="137">
        <v>1.0</v>
      </c>
      <c r="F95" s="138">
        <v>0.0</v>
      </c>
      <c r="G95" s="139">
        <v>0.0</v>
      </c>
      <c r="H95" s="79"/>
      <c r="I95" s="111"/>
      <c r="J95" s="111"/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  <c r="AA95" s="111"/>
    </row>
    <row r="96">
      <c r="A96" s="119"/>
      <c r="B96" s="140" t="s">
        <v>78</v>
      </c>
      <c r="C96" s="141" t="s">
        <v>79</v>
      </c>
      <c r="D96" s="137" t="s">
        <v>30</v>
      </c>
      <c r="E96" s="137">
        <v>1.0</v>
      </c>
      <c r="F96" s="138">
        <v>0.0</v>
      </c>
      <c r="G96" s="139">
        <v>0.0</v>
      </c>
      <c r="H96" s="79"/>
      <c r="I96" s="111"/>
      <c r="J96" s="111"/>
      <c r="K96" s="111"/>
      <c r="L96" s="111"/>
      <c r="M96" s="111"/>
      <c r="N96" s="111"/>
      <c r="O96" s="111"/>
      <c r="P96" s="111"/>
      <c r="Q96" s="111"/>
      <c r="R96" s="111"/>
      <c r="S96" s="111"/>
      <c r="T96" s="111"/>
      <c r="U96" s="111"/>
      <c r="V96" s="111"/>
      <c r="W96" s="111"/>
      <c r="X96" s="111"/>
      <c r="Y96" s="111"/>
      <c r="Z96" s="111"/>
      <c r="AA96" s="111"/>
    </row>
    <row r="97">
      <c r="A97" s="119"/>
      <c r="B97" s="140" t="s">
        <v>80</v>
      </c>
      <c r="C97" s="142" t="s">
        <v>81</v>
      </c>
      <c r="D97" s="136" t="s">
        <v>69</v>
      </c>
      <c r="E97" s="137">
        <v>30.0</v>
      </c>
      <c r="F97" s="138">
        <v>0.0</v>
      </c>
      <c r="G97" s="139">
        <v>0.0</v>
      </c>
      <c r="H97" s="79"/>
      <c r="I97" s="111"/>
      <c r="J97" s="111"/>
      <c r="K97" s="111"/>
      <c r="L97" s="111"/>
      <c r="M97" s="111"/>
      <c r="N97" s="111"/>
      <c r="O97" s="111"/>
      <c r="P97" s="111"/>
      <c r="Q97" s="111"/>
      <c r="R97" s="111"/>
      <c r="S97" s="111"/>
      <c r="T97" s="111"/>
      <c r="U97" s="111"/>
      <c r="V97" s="111"/>
      <c r="W97" s="111"/>
      <c r="X97" s="111"/>
      <c r="Y97" s="111"/>
      <c r="Z97" s="111"/>
      <c r="AA97" s="111"/>
    </row>
    <row r="98" ht="18.75" customHeight="1">
      <c r="A98" s="119"/>
      <c r="B98" s="129">
        <v>45358.0</v>
      </c>
      <c r="C98" s="130" t="s">
        <v>28</v>
      </c>
      <c r="D98" s="131"/>
      <c r="E98" s="131"/>
      <c r="F98" s="132"/>
      <c r="G98" s="133"/>
      <c r="H98" s="79"/>
      <c r="I98" s="111"/>
      <c r="J98" s="111"/>
      <c r="K98" s="111"/>
      <c r="L98" s="111"/>
      <c r="M98" s="111"/>
      <c r="N98" s="111"/>
      <c r="O98" s="111"/>
      <c r="P98" s="111"/>
      <c r="Q98" s="111"/>
      <c r="R98" s="111"/>
      <c r="S98" s="111"/>
      <c r="T98" s="111"/>
      <c r="U98" s="111"/>
      <c r="V98" s="111"/>
      <c r="W98" s="111"/>
      <c r="X98" s="111"/>
      <c r="Y98" s="111"/>
      <c r="Z98" s="111"/>
      <c r="AA98" s="111"/>
    </row>
    <row r="99">
      <c r="A99" s="119"/>
      <c r="B99" s="140" t="s">
        <v>82</v>
      </c>
      <c r="C99" s="141" t="s">
        <v>83</v>
      </c>
      <c r="D99" s="137" t="s">
        <v>30</v>
      </c>
      <c r="E99" s="136">
        <v>23.0</v>
      </c>
      <c r="F99" s="138">
        <v>0.0</v>
      </c>
      <c r="G99" s="139">
        <v>0.0</v>
      </c>
      <c r="H99" s="79"/>
      <c r="I99" s="111"/>
      <c r="J99" s="111"/>
      <c r="K99" s="111"/>
      <c r="L99" s="111"/>
      <c r="M99" s="111"/>
      <c r="N99" s="111"/>
      <c r="O99" s="111"/>
      <c r="P99" s="111"/>
      <c r="Q99" s="111"/>
      <c r="R99" s="111"/>
      <c r="S99" s="111"/>
      <c r="T99" s="111"/>
      <c r="U99" s="111"/>
      <c r="V99" s="111"/>
      <c r="W99" s="111"/>
      <c r="X99" s="111"/>
      <c r="Y99" s="111"/>
      <c r="Z99" s="111"/>
      <c r="AA99" s="111"/>
    </row>
    <row r="100">
      <c r="A100" s="119"/>
      <c r="B100" s="140" t="s">
        <v>84</v>
      </c>
      <c r="C100" s="143" t="s">
        <v>85</v>
      </c>
      <c r="D100" s="137" t="s">
        <v>30</v>
      </c>
      <c r="E100" s="137">
        <v>1.0</v>
      </c>
      <c r="F100" s="138">
        <v>0.0</v>
      </c>
      <c r="G100" s="139">
        <v>0.0</v>
      </c>
      <c r="H100" s="79"/>
      <c r="I100" s="111"/>
      <c r="J100" s="111"/>
      <c r="K100" s="111"/>
      <c r="L100" s="111"/>
      <c r="M100" s="111"/>
      <c r="N100" s="111"/>
      <c r="O100" s="111"/>
      <c r="P100" s="111"/>
      <c r="Q100" s="111"/>
      <c r="R100" s="111"/>
      <c r="S100" s="111"/>
      <c r="T100" s="111"/>
      <c r="U100" s="111"/>
      <c r="V100" s="111"/>
      <c r="W100" s="111"/>
      <c r="X100" s="111"/>
      <c r="Y100" s="111"/>
      <c r="Z100" s="111"/>
      <c r="AA100" s="111"/>
    </row>
    <row r="101" ht="18.75" customHeight="1">
      <c r="A101" s="119"/>
      <c r="B101" s="129">
        <v>45389.0</v>
      </c>
      <c r="C101" s="130" t="s">
        <v>42</v>
      </c>
      <c r="D101" s="131"/>
      <c r="E101" s="131"/>
      <c r="F101" s="132"/>
      <c r="G101" s="133"/>
      <c r="H101" s="79"/>
      <c r="I101" s="111"/>
      <c r="J101" s="111"/>
      <c r="K101" s="111"/>
      <c r="L101" s="111"/>
      <c r="M101" s="111"/>
      <c r="N101" s="111"/>
      <c r="O101" s="111"/>
      <c r="P101" s="111"/>
      <c r="Q101" s="111"/>
      <c r="R101" s="111"/>
      <c r="S101" s="111"/>
      <c r="T101" s="111"/>
      <c r="U101" s="111"/>
      <c r="V101" s="111"/>
      <c r="W101" s="111"/>
      <c r="X101" s="111"/>
      <c r="Y101" s="111"/>
      <c r="Z101" s="111"/>
      <c r="AA101" s="111"/>
    </row>
    <row r="102">
      <c r="A102" s="119"/>
      <c r="B102" s="134">
        <v>36988.0</v>
      </c>
      <c r="C102" s="144" t="s">
        <v>86</v>
      </c>
      <c r="D102" s="136" t="s">
        <v>69</v>
      </c>
      <c r="E102" s="136">
        <v>25.0</v>
      </c>
      <c r="F102" s="138">
        <v>0.0</v>
      </c>
      <c r="G102" s="139">
        <v>0.0</v>
      </c>
      <c r="H102" s="79"/>
      <c r="I102" s="111"/>
      <c r="J102" s="111"/>
      <c r="K102" s="111"/>
      <c r="L102" s="111"/>
      <c r="M102" s="111"/>
      <c r="N102" s="111"/>
      <c r="O102" s="111"/>
      <c r="P102" s="111"/>
      <c r="Q102" s="111"/>
      <c r="R102" s="111"/>
      <c r="S102" s="111"/>
      <c r="T102" s="111"/>
      <c r="U102" s="111"/>
      <c r="V102" s="111"/>
      <c r="W102" s="111"/>
      <c r="X102" s="111"/>
      <c r="Y102" s="111"/>
      <c r="Z102" s="111"/>
      <c r="AA102" s="111"/>
    </row>
    <row r="103">
      <c r="A103" s="119"/>
      <c r="B103" s="134">
        <v>37353.0</v>
      </c>
      <c r="C103" s="144" t="s">
        <v>87</v>
      </c>
      <c r="D103" s="136" t="s">
        <v>69</v>
      </c>
      <c r="E103" s="136">
        <v>9.0</v>
      </c>
      <c r="F103" s="138">
        <v>0.0</v>
      </c>
      <c r="G103" s="139">
        <v>0.0</v>
      </c>
      <c r="H103" s="79"/>
      <c r="I103" s="111"/>
      <c r="J103" s="111"/>
      <c r="K103" s="111"/>
      <c r="L103" s="111"/>
      <c r="M103" s="111"/>
      <c r="N103" s="111"/>
      <c r="O103" s="111"/>
      <c r="P103" s="111"/>
      <c r="Q103" s="111"/>
      <c r="R103" s="111"/>
      <c r="S103" s="111"/>
      <c r="T103" s="111"/>
      <c r="U103" s="111"/>
      <c r="V103" s="111"/>
      <c r="W103" s="111"/>
      <c r="X103" s="111"/>
      <c r="Y103" s="111"/>
      <c r="Z103" s="111"/>
      <c r="AA103" s="111"/>
    </row>
    <row r="104" ht="18.75" customHeight="1">
      <c r="A104" s="119"/>
      <c r="B104" s="145"/>
      <c r="C104" s="146" t="s">
        <v>19</v>
      </c>
      <c r="D104" s="147"/>
      <c r="E104" s="147"/>
      <c r="F104" s="148">
        <f t="shared" ref="F104:G104" si="12">SUM(F88:F103)</f>
        <v>0</v>
      </c>
      <c r="G104" s="149">
        <f t="shared" si="12"/>
        <v>0</v>
      </c>
      <c r="H104" s="79"/>
      <c r="I104" s="111"/>
      <c r="J104" s="111"/>
      <c r="K104" s="111"/>
      <c r="L104" s="111"/>
      <c r="M104" s="111"/>
      <c r="N104" s="111"/>
      <c r="O104" s="111"/>
      <c r="P104" s="111"/>
      <c r="Q104" s="111"/>
      <c r="R104" s="111"/>
      <c r="S104" s="111"/>
      <c r="T104" s="111"/>
      <c r="U104" s="111"/>
      <c r="V104" s="111"/>
      <c r="W104" s="111"/>
      <c r="X104" s="111"/>
      <c r="Y104" s="111"/>
      <c r="Z104" s="111"/>
      <c r="AA104" s="111"/>
    </row>
    <row r="105" ht="18.75" customHeight="1">
      <c r="A105" s="119"/>
      <c r="B105" s="150"/>
      <c r="C105" s="132"/>
      <c r="D105" s="131"/>
      <c r="E105" s="131"/>
      <c r="F105" s="132"/>
      <c r="G105" s="133"/>
      <c r="H105" s="79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</row>
    <row r="106" ht="18.75" customHeight="1">
      <c r="A106" s="119"/>
      <c r="B106" s="151">
        <v>8.0</v>
      </c>
      <c r="C106" s="152" t="s">
        <v>88</v>
      </c>
      <c r="D106" s="153"/>
      <c r="E106" s="153"/>
      <c r="F106" s="154"/>
      <c r="G106" s="155"/>
      <c r="H106" s="79"/>
      <c r="I106" s="111"/>
      <c r="J106" s="111"/>
      <c r="K106" s="111"/>
      <c r="L106" s="111"/>
      <c r="M106" s="111"/>
      <c r="N106" s="111"/>
      <c r="O106" s="111"/>
      <c r="P106" s="111"/>
      <c r="Q106" s="111"/>
      <c r="R106" s="111"/>
      <c r="S106" s="111"/>
      <c r="T106" s="111"/>
      <c r="U106" s="111"/>
      <c r="V106" s="111"/>
      <c r="W106" s="111"/>
      <c r="X106" s="111"/>
      <c r="Y106" s="111"/>
      <c r="Z106" s="111"/>
      <c r="AA106" s="111"/>
    </row>
    <row r="107" ht="18.75" customHeight="1">
      <c r="A107" s="119"/>
      <c r="B107" s="129">
        <v>45299.0</v>
      </c>
      <c r="C107" s="130" t="s">
        <v>23</v>
      </c>
      <c r="D107" s="131"/>
      <c r="E107" s="131"/>
      <c r="F107" s="132"/>
      <c r="G107" s="133"/>
      <c r="H107" s="79"/>
      <c r="I107" s="111"/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</row>
    <row r="108">
      <c r="A108" s="119"/>
      <c r="B108" s="134">
        <v>36899.0</v>
      </c>
      <c r="C108" s="142" t="s">
        <v>89</v>
      </c>
      <c r="D108" s="136" t="s">
        <v>25</v>
      </c>
      <c r="E108" s="137">
        <v>49.0</v>
      </c>
      <c r="F108" s="138">
        <v>0.0</v>
      </c>
      <c r="G108" s="139">
        <v>0.0</v>
      </c>
      <c r="H108" s="79"/>
      <c r="I108" s="111"/>
      <c r="J108" s="111"/>
      <c r="K108" s="111"/>
      <c r="L108" s="111"/>
      <c r="M108" s="111"/>
      <c r="N108" s="111"/>
      <c r="O108" s="111"/>
      <c r="P108" s="111"/>
      <c r="Q108" s="111"/>
      <c r="R108" s="111"/>
      <c r="S108" s="111"/>
      <c r="T108" s="111"/>
      <c r="U108" s="111"/>
      <c r="V108" s="111"/>
      <c r="W108" s="111"/>
      <c r="X108" s="111"/>
      <c r="Y108" s="111"/>
      <c r="Z108" s="111"/>
      <c r="AA108" s="111"/>
    </row>
    <row r="109" ht="18.75" customHeight="1">
      <c r="A109" s="119"/>
      <c r="B109" s="129">
        <v>45330.0</v>
      </c>
      <c r="C109" s="130" t="s">
        <v>26</v>
      </c>
      <c r="D109" s="131"/>
      <c r="E109" s="131"/>
      <c r="F109" s="132"/>
      <c r="G109" s="133"/>
      <c r="H109" s="79"/>
      <c r="I109" s="111"/>
      <c r="J109" s="111"/>
      <c r="K109" s="111"/>
      <c r="L109" s="111"/>
      <c r="M109" s="111"/>
      <c r="N109" s="111"/>
      <c r="O109" s="111"/>
      <c r="P109" s="111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</row>
    <row r="110">
      <c r="A110" s="119"/>
      <c r="B110" s="140" t="s">
        <v>90</v>
      </c>
      <c r="C110" s="156" t="s">
        <v>91</v>
      </c>
      <c r="D110" s="136" t="s">
        <v>69</v>
      </c>
      <c r="E110" s="137">
        <v>49.0</v>
      </c>
      <c r="F110" s="138">
        <v>0.0</v>
      </c>
      <c r="G110" s="139">
        <v>0.0</v>
      </c>
      <c r="H110" s="79"/>
      <c r="I110" s="111"/>
      <c r="J110" s="111"/>
      <c r="K110" s="111"/>
      <c r="L110" s="111"/>
      <c r="M110" s="111"/>
      <c r="N110" s="111"/>
      <c r="O110" s="111"/>
      <c r="P110" s="111"/>
      <c r="Q110" s="111"/>
      <c r="R110" s="111"/>
      <c r="S110" s="111"/>
      <c r="T110" s="111"/>
      <c r="U110" s="111"/>
      <c r="V110" s="111"/>
      <c r="W110" s="111"/>
      <c r="X110" s="111"/>
      <c r="Y110" s="111"/>
      <c r="Z110" s="111"/>
      <c r="AA110" s="111"/>
    </row>
    <row r="111">
      <c r="A111" s="119"/>
      <c r="B111" s="140" t="s">
        <v>92</v>
      </c>
      <c r="C111" s="157" t="s">
        <v>93</v>
      </c>
      <c r="D111" s="158" t="s">
        <v>30</v>
      </c>
      <c r="E111" s="159">
        <v>2.0</v>
      </c>
      <c r="F111" s="160">
        <v>0.0</v>
      </c>
      <c r="G111" s="161">
        <v>0.0</v>
      </c>
      <c r="H111" s="79"/>
      <c r="I111" s="111"/>
      <c r="J111" s="111"/>
      <c r="K111" s="111"/>
      <c r="L111" s="111"/>
      <c r="M111" s="111"/>
      <c r="N111" s="111"/>
      <c r="O111" s="111"/>
      <c r="P111" s="111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  <c r="AA111" s="111"/>
    </row>
    <row r="112">
      <c r="A112" s="119"/>
      <c r="B112" s="162" t="s">
        <v>94</v>
      </c>
      <c r="C112" s="142" t="s">
        <v>95</v>
      </c>
      <c r="D112" s="136" t="s">
        <v>69</v>
      </c>
      <c r="E112" s="137">
        <v>2.0</v>
      </c>
      <c r="F112" s="138">
        <v>0.0</v>
      </c>
      <c r="G112" s="139">
        <v>0.0</v>
      </c>
      <c r="H112" s="79"/>
      <c r="I112" s="111"/>
      <c r="J112" s="111"/>
      <c r="K112" s="111"/>
      <c r="L112" s="111"/>
      <c r="M112" s="111"/>
      <c r="N112" s="111"/>
      <c r="O112" s="111"/>
      <c r="P112" s="111"/>
      <c r="Q112" s="111"/>
      <c r="R112" s="111"/>
      <c r="S112" s="111"/>
      <c r="T112" s="111"/>
      <c r="U112" s="111"/>
      <c r="V112" s="111"/>
      <c r="W112" s="111"/>
      <c r="X112" s="111"/>
      <c r="Y112" s="111"/>
      <c r="Z112" s="111"/>
      <c r="AA112" s="111"/>
    </row>
    <row r="113" ht="18.75" customHeight="1">
      <c r="A113" s="119"/>
      <c r="B113" s="129">
        <v>45359.0</v>
      </c>
      <c r="C113" s="146" t="s">
        <v>28</v>
      </c>
      <c r="D113" s="131"/>
      <c r="E113" s="131"/>
      <c r="F113" s="132"/>
      <c r="G113" s="133"/>
      <c r="H113" s="79"/>
      <c r="I113" s="111"/>
      <c r="J113" s="111"/>
      <c r="K113" s="111"/>
      <c r="L113" s="111"/>
      <c r="M113" s="111"/>
      <c r="N113" s="111"/>
      <c r="O113" s="111"/>
      <c r="P113" s="111"/>
      <c r="Q113" s="111"/>
      <c r="R113" s="111"/>
      <c r="S113" s="111"/>
      <c r="T113" s="111"/>
      <c r="U113" s="111"/>
      <c r="V113" s="111"/>
      <c r="W113" s="111"/>
      <c r="X113" s="111"/>
      <c r="Y113" s="111"/>
      <c r="Z113" s="111"/>
      <c r="AA113" s="111"/>
    </row>
    <row r="114">
      <c r="A114" s="119"/>
      <c r="B114" s="134">
        <v>36958.0</v>
      </c>
      <c r="C114" s="143" t="s">
        <v>96</v>
      </c>
      <c r="D114" s="137" t="s">
        <v>30</v>
      </c>
      <c r="E114" s="137">
        <v>1.0</v>
      </c>
      <c r="F114" s="163">
        <v>0.0</v>
      </c>
      <c r="G114" s="164">
        <f t="shared" ref="G114:G116" si="13">F114*E114</f>
        <v>0</v>
      </c>
      <c r="H114" s="79"/>
      <c r="I114" s="111"/>
      <c r="J114" s="111"/>
      <c r="K114" s="111"/>
      <c r="L114" s="111"/>
      <c r="M114" s="111"/>
      <c r="N114" s="111"/>
      <c r="O114" s="111"/>
      <c r="P114" s="111"/>
      <c r="Q114" s="111"/>
      <c r="R114" s="111"/>
      <c r="S114" s="111"/>
      <c r="T114" s="111"/>
      <c r="U114" s="111"/>
      <c r="V114" s="111"/>
      <c r="W114" s="111"/>
      <c r="X114" s="111"/>
      <c r="Y114" s="111"/>
      <c r="Z114" s="111"/>
      <c r="AA114" s="111"/>
    </row>
    <row r="115">
      <c r="A115" s="119"/>
      <c r="B115" s="134">
        <v>37323.0</v>
      </c>
      <c r="C115" s="143" t="s">
        <v>97</v>
      </c>
      <c r="D115" s="137" t="s">
        <v>30</v>
      </c>
      <c r="E115" s="137">
        <v>7.0</v>
      </c>
      <c r="F115" s="163">
        <v>0.0</v>
      </c>
      <c r="G115" s="164">
        <f t="shared" si="13"/>
        <v>0</v>
      </c>
      <c r="H115" s="79"/>
      <c r="I115" s="111"/>
      <c r="J115" s="111"/>
      <c r="K115" s="111"/>
      <c r="L115" s="111"/>
      <c r="M115" s="111"/>
      <c r="N115" s="111"/>
      <c r="O115" s="111"/>
      <c r="P115" s="111"/>
      <c r="Q115" s="111"/>
      <c r="R115" s="111"/>
      <c r="S115" s="111"/>
      <c r="T115" s="111"/>
      <c r="U115" s="111"/>
      <c r="V115" s="111"/>
      <c r="W115" s="111"/>
      <c r="X115" s="111"/>
      <c r="Y115" s="111"/>
      <c r="Z115" s="111"/>
      <c r="AA115" s="111"/>
    </row>
    <row r="116">
      <c r="A116" s="119"/>
      <c r="B116" s="134">
        <v>37688.0</v>
      </c>
      <c r="C116" s="143" t="s">
        <v>85</v>
      </c>
      <c r="D116" s="137" t="s">
        <v>30</v>
      </c>
      <c r="E116" s="137">
        <v>1.0</v>
      </c>
      <c r="F116" s="163">
        <v>0.0</v>
      </c>
      <c r="G116" s="164">
        <f t="shared" si="13"/>
        <v>0</v>
      </c>
      <c r="H116" s="79"/>
      <c r="I116" s="111"/>
      <c r="J116" s="111"/>
      <c r="K116" s="111"/>
      <c r="L116" s="111"/>
      <c r="M116" s="111"/>
      <c r="N116" s="111"/>
      <c r="O116" s="111"/>
      <c r="P116" s="111"/>
      <c r="Q116" s="111"/>
      <c r="R116" s="111"/>
      <c r="S116" s="111"/>
      <c r="T116" s="111"/>
      <c r="U116" s="111"/>
      <c r="V116" s="111"/>
      <c r="W116" s="111"/>
      <c r="X116" s="111"/>
      <c r="Y116" s="111"/>
      <c r="Z116" s="111"/>
      <c r="AA116" s="111"/>
    </row>
    <row r="117" ht="18.75" customHeight="1">
      <c r="A117" s="119"/>
      <c r="B117" s="129">
        <v>45390.0</v>
      </c>
      <c r="C117" s="130" t="s">
        <v>42</v>
      </c>
      <c r="D117" s="131"/>
      <c r="E117" s="131"/>
      <c r="F117" s="132"/>
      <c r="G117" s="133"/>
      <c r="H117" s="79"/>
      <c r="I117" s="111"/>
      <c r="J117" s="111"/>
      <c r="K117" s="111"/>
      <c r="L117" s="111"/>
      <c r="M117" s="111"/>
      <c r="N117" s="111"/>
      <c r="O117" s="111"/>
      <c r="P117" s="111"/>
      <c r="Q117" s="111"/>
      <c r="R117" s="111"/>
      <c r="S117" s="111"/>
      <c r="T117" s="111"/>
      <c r="U117" s="111"/>
      <c r="V117" s="111"/>
      <c r="W117" s="111"/>
      <c r="X117" s="111"/>
      <c r="Y117" s="111"/>
      <c r="Z117" s="111"/>
      <c r="AA117" s="111"/>
    </row>
    <row r="118">
      <c r="A118" s="119"/>
      <c r="B118" s="134">
        <v>36989.0</v>
      </c>
      <c r="C118" s="165" t="s">
        <v>98</v>
      </c>
      <c r="D118" s="136" t="s">
        <v>69</v>
      </c>
      <c r="E118" s="136">
        <v>35.0</v>
      </c>
      <c r="F118" s="163">
        <v>0.0</v>
      </c>
      <c r="G118" s="164">
        <f>F118*E118</f>
        <v>0</v>
      </c>
      <c r="H118" s="79"/>
      <c r="I118" s="111"/>
      <c r="J118" s="111"/>
      <c r="K118" s="111"/>
      <c r="L118" s="111"/>
      <c r="M118" s="111"/>
      <c r="N118" s="111"/>
      <c r="O118" s="111"/>
      <c r="P118" s="111"/>
      <c r="Q118" s="111"/>
      <c r="R118" s="111"/>
      <c r="S118" s="111"/>
      <c r="T118" s="111"/>
      <c r="U118" s="111"/>
      <c r="V118" s="111"/>
      <c r="W118" s="111"/>
      <c r="X118" s="111"/>
      <c r="Y118" s="111"/>
      <c r="Z118" s="111"/>
      <c r="AA118" s="111"/>
    </row>
    <row r="119" ht="18.75" customHeight="1">
      <c r="A119" s="119"/>
      <c r="B119" s="145"/>
      <c r="C119" s="146" t="s">
        <v>19</v>
      </c>
      <c r="D119" s="147"/>
      <c r="E119" s="147"/>
      <c r="F119" s="166">
        <f t="shared" ref="F119:G119" si="14">SUM(F106:F118)</f>
        <v>0</v>
      </c>
      <c r="G119" s="167">
        <f t="shared" si="14"/>
        <v>0</v>
      </c>
      <c r="H119" s="79"/>
      <c r="I119" s="111"/>
      <c r="J119" s="111"/>
      <c r="K119" s="111"/>
      <c r="L119" s="111"/>
      <c r="M119" s="111"/>
      <c r="N119" s="111"/>
      <c r="O119" s="111"/>
      <c r="P119" s="111"/>
      <c r="Q119" s="111"/>
      <c r="R119" s="111"/>
      <c r="S119" s="111"/>
      <c r="T119" s="111"/>
      <c r="U119" s="111"/>
      <c r="V119" s="111"/>
      <c r="W119" s="111"/>
      <c r="X119" s="111"/>
      <c r="Y119" s="111"/>
      <c r="Z119" s="111"/>
      <c r="AA119" s="111"/>
    </row>
    <row r="120" ht="18.75" customHeight="1">
      <c r="A120" s="119"/>
      <c r="B120" s="150"/>
      <c r="C120" s="132"/>
      <c r="D120" s="131"/>
      <c r="E120" s="131"/>
      <c r="F120" s="132"/>
      <c r="G120" s="133"/>
      <c r="H120" s="79"/>
      <c r="I120" s="111"/>
      <c r="J120" s="111"/>
      <c r="K120" s="111"/>
      <c r="L120" s="111"/>
      <c r="M120" s="111"/>
      <c r="N120" s="111"/>
      <c r="O120" s="111"/>
      <c r="P120" s="111"/>
      <c r="Q120" s="111"/>
      <c r="R120" s="111"/>
      <c r="S120" s="111"/>
      <c r="T120" s="111"/>
      <c r="U120" s="111"/>
      <c r="V120" s="111"/>
      <c r="W120" s="111"/>
      <c r="X120" s="111"/>
      <c r="Y120" s="111"/>
      <c r="Z120" s="111"/>
      <c r="AA120" s="111"/>
    </row>
    <row r="121" ht="18.75" customHeight="1">
      <c r="A121" s="119"/>
      <c r="B121" s="151">
        <v>9.0</v>
      </c>
      <c r="C121" s="168" t="s">
        <v>99</v>
      </c>
      <c r="D121" s="153"/>
      <c r="E121" s="153"/>
      <c r="F121" s="154"/>
      <c r="G121" s="155"/>
      <c r="H121" s="79"/>
      <c r="I121" s="111"/>
      <c r="J121" s="111"/>
      <c r="K121" s="111"/>
      <c r="L121" s="111"/>
      <c r="M121" s="111"/>
      <c r="N121" s="111"/>
      <c r="O121" s="111"/>
      <c r="P121" s="111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</row>
    <row r="122" ht="18.75" customHeight="1">
      <c r="A122" s="119"/>
      <c r="B122" s="129">
        <v>45300.0</v>
      </c>
      <c r="C122" s="130" t="s">
        <v>23</v>
      </c>
      <c r="D122" s="131"/>
      <c r="E122" s="131"/>
      <c r="F122" s="132"/>
      <c r="G122" s="133"/>
      <c r="H122" s="79"/>
      <c r="I122" s="111"/>
      <c r="J122" s="111"/>
      <c r="K122" s="111"/>
      <c r="L122" s="111"/>
      <c r="M122" s="111"/>
      <c r="N122" s="111"/>
      <c r="O122" s="111"/>
      <c r="P122" s="111"/>
      <c r="Q122" s="111"/>
      <c r="R122" s="111"/>
      <c r="S122" s="111"/>
      <c r="T122" s="111"/>
      <c r="U122" s="111"/>
      <c r="V122" s="111"/>
      <c r="W122" s="111"/>
      <c r="X122" s="111"/>
      <c r="Y122" s="111"/>
      <c r="Z122" s="111"/>
      <c r="AA122" s="111"/>
    </row>
    <row r="123">
      <c r="A123" s="119"/>
      <c r="B123" s="134">
        <v>36900.0</v>
      </c>
      <c r="C123" s="142" t="s">
        <v>100</v>
      </c>
      <c r="D123" s="136" t="s">
        <v>25</v>
      </c>
      <c r="E123" s="137">
        <v>430.0</v>
      </c>
      <c r="F123" s="163">
        <v>0.0</v>
      </c>
      <c r="G123" s="164">
        <f>F123*E123</f>
        <v>0</v>
      </c>
      <c r="H123" s="79"/>
      <c r="I123" s="111"/>
      <c r="J123" s="111"/>
      <c r="K123" s="111"/>
      <c r="L123" s="111"/>
      <c r="M123" s="111"/>
      <c r="N123" s="111"/>
      <c r="O123" s="111"/>
      <c r="P123" s="111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1"/>
    </row>
    <row r="124" ht="18.75" customHeight="1">
      <c r="A124" s="119"/>
      <c r="B124" s="129">
        <v>45331.0</v>
      </c>
      <c r="C124" s="130" t="s">
        <v>26</v>
      </c>
      <c r="D124" s="131"/>
      <c r="E124" s="131"/>
      <c r="F124" s="132"/>
      <c r="G124" s="133"/>
      <c r="H124" s="79"/>
      <c r="I124" s="111"/>
      <c r="J124" s="111"/>
      <c r="K124" s="111"/>
      <c r="L124" s="111"/>
      <c r="M124" s="111"/>
      <c r="N124" s="111"/>
      <c r="O124" s="111"/>
      <c r="P124" s="111"/>
      <c r="Q124" s="111"/>
      <c r="R124" s="111"/>
      <c r="S124" s="111"/>
      <c r="T124" s="111"/>
      <c r="U124" s="111"/>
      <c r="V124" s="111"/>
      <c r="W124" s="111"/>
      <c r="X124" s="111"/>
      <c r="Y124" s="111"/>
      <c r="Z124" s="111"/>
      <c r="AA124" s="111"/>
    </row>
    <row r="125">
      <c r="A125" s="119"/>
      <c r="B125" s="134">
        <v>36931.0</v>
      </c>
      <c r="C125" s="144" t="s">
        <v>101</v>
      </c>
      <c r="D125" s="136" t="s">
        <v>25</v>
      </c>
      <c r="E125" s="137">
        <v>250.0</v>
      </c>
      <c r="F125" s="163">
        <v>0.0</v>
      </c>
      <c r="G125" s="164">
        <f t="shared" ref="G125:G126" si="15">F125*E125</f>
        <v>0</v>
      </c>
      <c r="H125" s="79"/>
      <c r="I125" s="111"/>
      <c r="J125" s="111"/>
      <c r="K125" s="111"/>
      <c r="L125" s="111"/>
      <c r="M125" s="111"/>
      <c r="N125" s="111"/>
      <c r="O125" s="111"/>
      <c r="P125" s="111"/>
      <c r="Q125" s="111"/>
      <c r="R125" s="111"/>
      <c r="S125" s="111"/>
      <c r="T125" s="111"/>
      <c r="U125" s="111"/>
      <c r="V125" s="111"/>
      <c r="W125" s="111"/>
      <c r="X125" s="111"/>
      <c r="Y125" s="111"/>
      <c r="Z125" s="111"/>
      <c r="AA125" s="111"/>
    </row>
    <row r="126">
      <c r="A126" s="119"/>
      <c r="B126" s="134">
        <v>37296.0</v>
      </c>
      <c r="C126" s="165" t="s">
        <v>102</v>
      </c>
      <c r="D126" s="137" t="s">
        <v>30</v>
      </c>
      <c r="E126" s="137">
        <v>4.0</v>
      </c>
      <c r="F126" s="163">
        <v>0.0</v>
      </c>
      <c r="G126" s="164">
        <f t="shared" si="15"/>
        <v>0</v>
      </c>
      <c r="H126" s="79"/>
      <c r="I126" s="111"/>
      <c r="J126" s="111"/>
      <c r="K126" s="111"/>
      <c r="L126" s="111"/>
      <c r="M126" s="111"/>
      <c r="N126" s="111"/>
      <c r="O126" s="111"/>
      <c r="P126" s="111"/>
      <c r="Q126" s="111"/>
      <c r="R126" s="111"/>
      <c r="S126" s="111"/>
      <c r="T126" s="111"/>
      <c r="U126" s="111"/>
      <c r="V126" s="111"/>
      <c r="W126" s="111"/>
      <c r="X126" s="111"/>
      <c r="Y126" s="111"/>
      <c r="Z126" s="111"/>
      <c r="AA126" s="111"/>
    </row>
    <row r="127" ht="18.75" customHeight="1">
      <c r="A127" s="119"/>
      <c r="B127" s="129">
        <v>45360.0</v>
      </c>
      <c r="C127" s="130" t="s">
        <v>28</v>
      </c>
      <c r="D127" s="131"/>
      <c r="E127" s="131"/>
      <c r="F127" s="132"/>
      <c r="G127" s="133"/>
      <c r="H127" s="79"/>
      <c r="I127" s="111"/>
      <c r="J127" s="111"/>
      <c r="K127" s="111"/>
      <c r="L127" s="111"/>
      <c r="M127" s="111"/>
      <c r="N127" s="111"/>
      <c r="O127" s="111"/>
      <c r="P127" s="111"/>
      <c r="Q127" s="111"/>
      <c r="R127" s="111"/>
      <c r="S127" s="111"/>
      <c r="T127" s="111"/>
      <c r="U127" s="111"/>
      <c r="V127" s="111"/>
      <c r="W127" s="111"/>
      <c r="X127" s="111"/>
      <c r="Y127" s="111"/>
      <c r="Z127" s="111"/>
      <c r="AA127" s="111"/>
    </row>
    <row r="128">
      <c r="A128" s="119"/>
      <c r="B128" s="140" t="s">
        <v>103</v>
      </c>
      <c r="C128" s="144" t="s">
        <v>104</v>
      </c>
      <c r="D128" s="136" t="s">
        <v>25</v>
      </c>
      <c r="E128" s="137">
        <v>10.0</v>
      </c>
      <c r="F128" s="163">
        <v>0.0</v>
      </c>
      <c r="G128" s="133"/>
      <c r="H128" s="79"/>
      <c r="I128" s="111"/>
      <c r="J128" s="111"/>
      <c r="K128" s="111"/>
      <c r="L128" s="111"/>
      <c r="M128" s="111"/>
      <c r="N128" s="111"/>
      <c r="O128" s="111"/>
      <c r="P128" s="111"/>
      <c r="Q128" s="111"/>
      <c r="R128" s="111"/>
      <c r="S128" s="111"/>
      <c r="T128" s="111"/>
      <c r="U128" s="111"/>
      <c r="V128" s="111"/>
      <c r="W128" s="111"/>
      <c r="X128" s="111"/>
      <c r="Y128" s="111"/>
      <c r="Z128" s="111"/>
      <c r="AA128" s="111"/>
    </row>
    <row r="129">
      <c r="A129" s="119"/>
      <c r="B129" s="140" t="s">
        <v>105</v>
      </c>
      <c r="C129" s="169" t="s">
        <v>106</v>
      </c>
      <c r="D129" s="136" t="s">
        <v>30</v>
      </c>
      <c r="E129" s="170">
        <v>2.0</v>
      </c>
      <c r="F129" s="163">
        <v>0.0</v>
      </c>
      <c r="G129" s="164">
        <f t="shared" ref="G129:G134" si="16">F129*E129</f>
        <v>0</v>
      </c>
      <c r="H129" s="79"/>
      <c r="I129" s="111"/>
      <c r="J129" s="111"/>
      <c r="K129" s="111"/>
      <c r="L129" s="111"/>
      <c r="M129" s="111"/>
      <c r="N129" s="111"/>
      <c r="O129" s="111"/>
      <c r="P129" s="111"/>
      <c r="Q129" s="111"/>
      <c r="R129" s="111"/>
      <c r="S129" s="111"/>
      <c r="T129" s="111"/>
      <c r="U129" s="111"/>
      <c r="V129" s="111"/>
      <c r="W129" s="111"/>
      <c r="X129" s="111"/>
      <c r="Y129" s="111"/>
      <c r="Z129" s="111"/>
      <c r="AA129" s="111"/>
    </row>
    <row r="130">
      <c r="A130" s="119"/>
      <c r="B130" s="140" t="s">
        <v>107</v>
      </c>
      <c r="C130" s="171" t="s">
        <v>108</v>
      </c>
      <c r="D130" s="136" t="s">
        <v>30</v>
      </c>
      <c r="E130" s="170">
        <v>1.0</v>
      </c>
      <c r="F130" s="163">
        <v>0.0</v>
      </c>
      <c r="G130" s="164">
        <f t="shared" si="16"/>
        <v>0</v>
      </c>
      <c r="H130" s="79"/>
      <c r="I130" s="111"/>
      <c r="J130" s="111"/>
      <c r="K130" s="111"/>
      <c r="L130" s="111"/>
      <c r="M130" s="111"/>
      <c r="N130" s="111"/>
      <c r="O130" s="111"/>
      <c r="P130" s="111"/>
      <c r="Q130" s="111"/>
      <c r="R130" s="111"/>
      <c r="S130" s="111"/>
      <c r="T130" s="111"/>
      <c r="U130" s="111"/>
      <c r="V130" s="111"/>
      <c r="W130" s="111"/>
      <c r="X130" s="111"/>
      <c r="Y130" s="111"/>
      <c r="Z130" s="111"/>
      <c r="AA130" s="111"/>
    </row>
    <row r="131">
      <c r="A131" s="119"/>
      <c r="B131" s="140" t="s">
        <v>109</v>
      </c>
      <c r="C131" s="143" t="s">
        <v>110</v>
      </c>
      <c r="D131" s="136" t="s">
        <v>30</v>
      </c>
      <c r="E131" s="136">
        <v>1.0</v>
      </c>
      <c r="F131" s="163">
        <v>0.0</v>
      </c>
      <c r="G131" s="164">
        <f t="shared" si="16"/>
        <v>0</v>
      </c>
      <c r="H131" s="79"/>
      <c r="I131" s="111"/>
      <c r="J131" s="111"/>
      <c r="K131" s="111"/>
      <c r="L131" s="111"/>
      <c r="M131" s="111"/>
      <c r="N131" s="111"/>
      <c r="O131" s="111"/>
      <c r="P131" s="111"/>
      <c r="Q131" s="111"/>
      <c r="R131" s="111"/>
      <c r="S131" s="111"/>
      <c r="T131" s="111"/>
      <c r="U131" s="111"/>
      <c r="V131" s="111"/>
      <c r="W131" s="111"/>
      <c r="X131" s="111"/>
      <c r="Y131" s="111"/>
      <c r="Z131" s="111"/>
      <c r="AA131" s="111"/>
    </row>
    <row r="132" ht="27.0" customHeight="1">
      <c r="A132" s="119"/>
      <c r="B132" s="140" t="s">
        <v>111</v>
      </c>
      <c r="C132" s="156" t="s">
        <v>112</v>
      </c>
      <c r="D132" s="136" t="s">
        <v>30</v>
      </c>
      <c r="E132" s="136">
        <v>1.0</v>
      </c>
      <c r="F132" s="163">
        <v>0.0</v>
      </c>
      <c r="G132" s="164">
        <f t="shared" si="16"/>
        <v>0</v>
      </c>
      <c r="H132" s="79"/>
      <c r="I132" s="111"/>
      <c r="J132" s="111"/>
      <c r="K132" s="111"/>
      <c r="L132" s="111"/>
      <c r="M132" s="111"/>
      <c r="N132" s="111"/>
      <c r="O132" s="111"/>
      <c r="P132" s="111"/>
      <c r="Q132" s="111"/>
      <c r="R132" s="111"/>
      <c r="S132" s="111"/>
      <c r="T132" s="111"/>
      <c r="U132" s="111"/>
      <c r="V132" s="111"/>
      <c r="W132" s="111"/>
      <c r="X132" s="111"/>
      <c r="Y132" s="111"/>
      <c r="Z132" s="111"/>
      <c r="AA132" s="111"/>
    </row>
    <row r="133" ht="42.75" customHeight="1">
      <c r="A133" s="119"/>
      <c r="B133" s="140" t="s">
        <v>113</v>
      </c>
      <c r="C133" s="143" t="s">
        <v>114</v>
      </c>
      <c r="D133" s="136" t="s">
        <v>30</v>
      </c>
      <c r="E133" s="136">
        <v>12.0</v>
      </c>
      <c r="F133" s="163">
        <v>0.0</v>
      </c>
      <c r="G133" s="164">
        <f t="shared" si="16"/>
        <v>0</v>
      </c>
      <c r="H133" s="79"/>
      <c r="I133" s="111"/>
      <c r="J133" s="111"/>
      <c r="K133" s="111"/>
      <c r="L133" s="111"/>
      <c r="M133" s="111"/>
      <c r="N133" s="111"/>
      <c r="O133" s="111"/>
      <c r="P133" s="111"/>
      <c r="Q133" s="111"/>
      <c r="R133" s="111"/>
      <c r="S133" s="111"/>
      <c r="T133" s="111"/>
      <c r="U133" s="111"/>
      <c r="V133" s="111"/>
      <c r="W133" s="111"/>
      <c r="X133" s="111"/>
      <c r="Y133" s="111"/>
      <c r="Z133" s="111"/>
      <c r="AA133" s="111"/>
    </row>
    <row r="134">
      <c r="A134" s="119"/>
      <c r="B134" s="162" t="s">
        <v>115</v>
      </c>
      <c r="C134" s="143" t="s">
        <v>116</v>
      </c>
      <c r="D134" s="136" t="s">
        <v>30</v>
      </c>
      <c r="E134" s="136">
        <v>12.0</v>
      </c>
      <c r="F134" s="163">
        <v>0.0</v>
      </c>
      <c r="G134" s="164">
        <f t="shared" si="16"/>
        <v>0</v>
      </c>
      <c r="H134" s="79"/>
      <c r="I134" s="111"/>
      <c r="J134" s="111"/>
      <c r="K134" s="111"/>
      <c r="L134" s="111"/>
      <c r="M134" s="111"/>
      <c r="N134" s="111"/>
      <c r="O134" s="111"/>
      <c r="P134" s="111"/>
      <c r="Q134" s="111"/>
      <c r="R134" s="111"/>
      <c r="S134" s="111"/>
      <c r="T134" s="111"/>
      <c r="U134" s="111"/>
      <c r="V134" s="111"/>
      <c r="W134" s="111"/>
      <c r="X134" s="111"/>
      <c r="Y134" s="111"/>
      <c r="Z134" s="111"/>
      <c r="AA134" s="111"/>
    </row>
    <row r="135" ht="18.75" customHeight="1">
      <c r="A135" s="119"/>
      <c r="B135" s="129">
        <v>45391.0</v>
      </c>
      <c r="C135" s="130" t="s">
        <v>42</v>
      </c>
      <c r="D135" s="131"/>
      <c r="E135" s="131"/>
      <c r="F135" s="132"/>
      <c r="G135" s="133"/>
      <c r="H135" s="79"/>
      <c r="I135" s="111"/>
      <c r="J135" s="111"/>
      <c r="K135" s="111"/>
      <c r="L135" s="111"/>
      <c r="M135" s="111"/>
      <c r="N135" s="111"/>
      <c r="O135" s="111"/>
      <c r="P135" s="111"/>
      <c r="Q135" s="111"/>
      <c r="R135" s="111"/>
      <c r="S135" s="111"/>
      <c r="T135" s="111"/>
      <c r="U135" s="111"/>
      <c r="V135" s="111"/>
      <c r="W135" s="111"/>
      <c r="X135" s="111"/>
      <c r="Y135" s="111"/>
      <c r="Z135" s="111"/>
      <c r="AA135" s="111"/>
    </row>
    <row r="136">
      <c r="A136" s="119"/>
      <c r="B136" s="140" t="s">
        <v>117</v>
      </c>
      <c r="C136" s="172" t="s">
        <v>118</v>
      </c>
      <c r="D136" s="136" t="s">
        <v>25</v>
      </c>
      <c r="E136" s="137">
        <v>20.0</v>
      </c>
      <c r="F136" s="163">
        <v>0.0</v>
      </c>
      <c r="G136" s="164">
        <f t="shared" ref="G136:G138" si="17">F136*E136</f>
        <v>0</v>
      </c>
      <c r="H136" s="79"/>
      <c r="I136" s="111"/>
      <c r="J136" s="111"/>
      <c r="K136" s="111"/>
      <c r="L136" s="111"/>
      <c r="M136" s="111"/>
      <c r="N136" s="111"/>
      <c r="O136" s="111"/>
      <c r="P136" s="111"/>
      <c r="Q136" s="111"/>
      <c r="R136" s="111"/>
      <c r="S136" s="111"/>
      <c r="T136" s="111"/>
      <c r="U136" s="111"/>
      <c r="V136" s="111"/>
      <c r="W136" s="111"/>
      <c r="X136" s="111"/>
      <c r="Y136" s="111"/>
      <c r="Z136" s="111"/>
      <c r="AA136" s="111"/>
    </row>
    <row r="137">
      <c r="A137" s="119"/>
      <c r="B137" s="140" t="s">
        <v>119</v>
      </c>
      <c r="C137" s="172" t="s">
        <v>120</v>
      </c>
      <c r="D137" s="136" t="s">
        <v>25</v>
      </c>
      <c r="E137" s="137">
        <v>205.0</v>
      </c>
      <c r="F137" s="163">
        <v>0.0</v>
      </c>
      <c r="G137" s="164">
        <f t="shared" si="17"/>
        <v>0</v>
      </c>
      <c r="H137" s="79"/>
      <c r="I137" s="111"/>
      <c r="J137" s="111"/>
      <c r="K137" s="111"/>
      <c r="L137" s="111"/>
      <c r="M137" s="111"/>
      <c r="N137" s="111"/>
      <c r="O137" s="111"/>
      <c r="P137" s="111"/>
      <c r="Q137" s="111"/>
      <c r="R137" s="111"/>
      <c r="S137" s="111"/>
      <c r="T137" s="111"/>
      <c r="U137" s="111"/>
      <c r="V137" s="111"/>
      <c r="W137" s="111"/>
      <c r="X137" s="111"/>
      <c r="Y137" s="111"/>
      <c r="Z137" s="111"/>
      <c r="AA137" s="111"/>
    </row>
    <row r="138">
      <c r="A138" s="119"/>
      <c r="B138" s="140" t="s">
        <v>121</v>
      </c>
      <c r="C138" s="142" t="s">
        <v>122</v>
      </c>
      <c r="D138" s="136" t="s">
        <v>25</v>
      </c>
      <c r="E138" s="137">
        <v>210.0</v>
      </c>
      <c r="F138" s="163">
        <v>0.0</v>
      </c>
      <c r="G138" s="164">
        <f t="shared" si="17"/>
        <v>0</v>
      </c>
      <c r="H138" s="79"/>
      <c r="I138" s="111"/>
      <c r="J138" s="111"/>
      <c r="K138" s="111"/>
      <c r="L138" s="111"/>
      <c r="M138" s="111"/>
      <c r="N138" s="111"/>
      <c r="O138" s="111"/>
      <c r="P138" s="111"/>
      <c r="Q138" s="111"/>
      <c r="R138" s="111"/>
      <c r="S138" s="111"/>
      <c r="T138" s="111"/>
      <c r="U138" s="111"/>
      <c r="V138" s="111"/>
      <c r="W138" s="111"/>
      <c r="X138" s="111"/>
      <c r="Y138" s="111"/>
      <c r="Z138" s="111"/>
      <c r="AA138" s="111"/>
    </row>
    <row r="139" ht="18.75" customHeight="1">
      <c r="A139" s="119"/>
      <c r="B139" s="145"/>
      <c r="C139" s="146" t="s">
        <v>19</v>
      </c>
      <c r="D139" s="147"/>
      <c r="E139" s="147"/>
      <c r="F139" s="173">
        <f t="shared" ref="F139:G139" si="18">SUM(F135:G138)</f>
        <v>0</v>
      </c>
      <c r="G139" s="174">
        <f t="shared" si="18"/>
        <v>0</v>
      </c>
      <c r="H139" s="79"/>
      <c r="I139" s="111"/>
      <c r="J139" s="111"/>
      <c r="K139" s="111"/>
      <c r="L139" s="111"/>
      <c r="M139" s="111"/>
      <c r="N139" s="111"/>
      <c r="O139" s="111"/>
      <c r="P139" s="111"/>
      <c r="Q139" s="111"/>
      <c r="R139" s="111"/>
      <c r="S139" s="111"/>
      <c r="T139" s="111"/>
      <c r="U139" s="111"/>
      <c r="V139" s="111"/>
      <c r="W139" s="111"/>
      <c r="X139" s="111"/>
      <c r="Y139" s="111"/>
      <c r="Z139" s="111"/>
      <c r="AA139" s="111"/>
    </row>
    <row r="140" ht="18.75" customHeight="1">
      <c r="A140" s="119"/>
      <c r="B140" s="120"/>
      <c r="C140" s="121"/>
      <c r="D140" s="122"/>
      <c r="E140" s="122"/>
      <c r="F140" s="123"/>
      <c r="G140" s="124"/>
      <c r="H140" s="79"/>
      <c r="I140" s="111"/>
      <c r="J140" s="111"/>
      <c r="K140" s="111"/>
      <c r="L140" s="111"/>
      <c r="M140" s="111"/>
      <c r="N140" s="111"/>
      <c r="O140" s="111"/>
      <c r="P140" s="111"/>
      <c r="Q140" s="111"/>
      <c r="R140" s="111"/>
      <c r="S140" s="111"/>
      <c r="T140" s="111"/>
      <c r="U140" s="111"/>
      <c r="V140" s="111"/>
      <c r="W140" s="111"/>
      <c r="X140" s="111"/>
      <c r="Y140" s="111"/>
      <c r="Z140" s="111"/>
      <c r="AA140" s="111"/>
    </row>
    <row r="141" ht="18.75" customHeight="1">
      <c r="A141" s="119"/>
      <c r="B141" s="175"/>
      <c r="C141" s="176" t="s">
        <v>123</v>
      </c>
      <c r="D141" s="177"/>
      <c r="E141" s="177"/>
      <c r="F141" s="178">
        <f t="shared" ref="F141:G141" si="19">F19+F26+F48+F63+F77+F86</f>
        <v>0</v>
      </c>
      <c r="G141" s="179">
        <f t="shared" si="19"/>
        <v>0</v>
      </c>
      <c r="H141" s="79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3"/>
      <c r="Y141" s="3"/>
      <c r="Z141" s="3"/>
      <c r="AA141" s="6"/>
    </row>
    <row r="142" ht="18.75" customHeight="1">
      <c r="A142" s="180"/>
      <c r="B142" s="181"/>
      <c r="C142" s="182"/>
      <c r="D142" s="44"/>
      <c r="E142" s="44"/>
      <c r="F142" s="183"/>
      <c r="G142" s="184"/>
      <c r="H142" s="185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3"/>
      <c r="Y142" s="3"/>
      <c r="Z142" s="3"/>
      <c r="AA142" s="6"/>
    </row>
    <row r="143" ht="18.75" customHeight="1">
      <c r="A143" s="46"/>
      <c r="B143" s="186" t="s">
        <v>124</v>
      </c>
      <c r="C143" s="187"/>
      <c r="D143" s="187"/>
      <c r="E143" s="187"/>
      <c r="F143" s="187"/>
      <c r="G143" s="51"/>
      <c r="H143" s="52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3"/>
      <c r="Y143" s="3"/>
      <c r="Z143" s="3"/>
      <c r="AA143" s="6"/>
    </row>
    <row r="144" ht="18.75" customHeight="1">
      <c r="A144" s="46"/>
      <c r="B144" s="188" t="s">
        <v>6</v>
      </c>
      <c r="C144" s="55" t="s">
        <v>7</v>
      </c>
      <c r="D144" s="55" t="s">
        <v>8</v>
      </c>
      <c r="E144" s="55" t="s">
        <v>9</v>
      </c>
      <c r="F144" s="189" t="s">
        <v>10</v>
      </c>
      <c r="G144" s="190"/>
      <c r="H144" s="52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3"/>
      <c r="Y144" s="3"/>
      <c r="Z144" s="3"/>
      <c r="AA144" s="6"/>
    </row>
    <row r="145" ht="18.75" customHeight="1">
      <c r="A145" s="46"/>
      <c r="B145" s="54"/>
      <c r="C145" s="55"/>
      <c r="D145" s="56"/>
      <c r="E145" s="56"/>
      <c r="F145" s="55" t="s">
        <v>11</v>
      </c>
      <c r="G145" s="58" t="s">
        <v>12</v>
      </c>
      <c r="H145" s="52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3"/>
      <c r="Y145" s="3"/>
      <c r="Z145" s="3"/>
      <c r="AA145" s="6"/>
    </row>
    <row r="146" ht="18.75" customHeight="1">
      <c r="A146" s="53"/>
      <c r="B146" s="54"/>
      <c r="C146" s="191"/>
      <c r="D146" s="56"/>
      <c r="E146" s="56"/>
      <c r="F146" s="192">
        <v>0.0</v>
      </c>
      <c r="G146" s="193">
        <f t="shared" ref="G146:G150" si="20">E146*F146</f>
        <v>0</v>
      </c>
      <c r="H146" s="194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3"/>
      <c r="Y146" s="3"/>
      <c r="Z146" s="3"/>
      <c r="AA146" s="6"/>
    </row>
    <row r="147" ht="18.75" customHeight="1">
      <c r="A147" s="53"/>
      <c r="B147" s="54"/>
      <c r="C147" s="195"/>
      <c r="D147" s="56"/>
      <c r="E147" s="56"/>
      <c r="F147" s="192">
        <v>0.0</v>
      </c>
      <c r="G147" s="193">
        <f t="shared" si="20"/>
        <v>0</v>
      </c>
      <c r="H147" s="194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3"/>
      <c r="Y147" s="3"/>
      <c r="Z147" s="3"/>
      <c r="AA147" s="6"/>
    </row>
    <row r="148" ht="18.75" customHeight="1">
      <c r="A148" s="11"/>
      <c r="B148" s="196"/>
      <c r="C148" s="197"/>
      <c r="D148" s="56"/>
      <c r="E148" s="56"/>
      <c r="F148" s="192">
        <v>0.0</v>
      </c>
      <c r="G148" s="193">
        <f t="shared" si="20"/>
        <v>0</v>
      </c>
      <c r="H148" s="194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3"/>
      <c r="Y148" s="3"/>
      <c r="Z148" s="3"/>
      <c r="AA148" s="6"/>
    </row>
    <row r="149" ht="18.75" customHeight="1">
      <c r="A149" s="11"/>
      <c r="B149" s="196"/>
      <c r="C149" s="197"/>
      <c r="D149" s="56"/>
      <c r="E149" s="56"/>
      <c r="F149" s="192">
        <v>0.0</v>
      </c>
      <c r="G149" s="193">
        <f t="shared" si="20"/>
        <v>0</v>
      </c>
      <c r="H149" s="194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3"/>
      <c r="Y149" s="3"/>
      <c r="Z149" s="3"/>
      <c r="AA149" s="6"/>
    </row>
    <row r="150" ht="18.75" customHeight="1">
      <c r="A150" s="11"/>
      <c r="B150" s="196"/>
      <c r="C150" s="197"/>
      <c r="D150" s="56"/>
      <c r="E150" s="56"/>
      <c r="F150" s="192">
        <v>0.0</v>
      </c>
      <c r="G150" s="193">
        <f t="shared" si="20"/>
        <v>0</v>
      </c>
      <c r="H150" s="194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3"/>
      <c r="Y150" s="3"/>
      <c r="Z150" s="3"/>
      <c r="AA150" s="6"/>
    </row>
    <row r="151" ht="18.75" customHeight="1">
      <c r="A151" s="11"/>
      <c r="B151" s="196"/>
      <c r="C151" s="198"/>
      <c r="D151" s="56"/>
      <c r="E151" s="56"/>
      <c r="F151" s="192">
        <v>0.0</v>
      </c>
      <c r="G151" s="193">
        <f>SUM(G148:G150)</f>
        <v>0</v>
      </c>
      <c r="H151" s="194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3"/>
      <c r="Y151" s="3"/>
      <c r="Z151" s="3"/>
      <c r="AA151" s="6"/>
    </row>
    <row r="152" ht="18.75" customHeight="1">
      <c r="A152" s="24"/>
      <c r="B152" s="199"/>
      <c r="C152" s="176" t="s">
        <v>125</v>
      </c>
      <c r="D152" s="177"/>
      <c r="E152" s="177"/>
      <c r="F152" s="200">
        <f t="shared" ref="F152:G152" si="21">SUM(F146:F151)</f>
        <v>0</v>
      </c>
      <c r="G152" s="179">
        <f t="shared" si="21"/>
        <v>0</v>
      </c>
      <c r="H152" s="201"/>
      <c r="I152" s="202"/>
      <c r="J152" s="202"/>
      <c r="K152" s="202"/>
      <c r="L152" s="202"/>
      <c r="M152" s="202"/>
      <c r="N152" s="202"/>
      <c r="O152" s="202"/>
      <c r="P152" s="202"/>
      <c r="Q152" s="202"/>
      <c r="R152" s="202"/>
      <c r="S152" s="202"/>
      <c r="T152" s="202"/>
      <c r="U152" s="202"/>
      <c r="V152" s="202"/>
      <c r="W152" s="202"/>
      <c r="X152" s="71"/>
      <c r="Y152" s="71"/>
      <c r="Z152" s="71"/>
      <c r="AA152" s="202"/>
    </row>
    <row r="153" ht="18.75" customHeight="1">
      <c r="A153" s="1"/>
      <c r="B153" s="203"/>
      <c r="C153" s="88"/>
      <c r="D153" s="204"/>
      <c r="E153" s="204"/>
      <c r="F153" s="204"/>
      <c r="G153" s="204"/>
      <c r="H153" s="205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3"/>
      <c r="Y153" s="3"/>
      <c r="Z153" s="3"/>
      <c r="AA153" s="6"/>
    </row>
    <row r="154" ht="18.75" customHeight="1">
      <c r="A154" s="111"/>
      <c r="B154" s="206"/>
      <c r="C154" s="207" t="s">
        <v>126</v>
      </c>
      <c r="D154" s="208"/>
      <c r="E154" s="208"/>
      <c r="F154" s="208"/>
      <c r="G154" s="209">
        <f>G152+G141</f>
        <v>0</v>
      </c>
      <c r="H154" s="210"/>
      <c r="I154" s="111"/>
      <c r="J154" s="111"/>
      <c r="K154" s="111"/>
      <c r="L154" s="111"/>
      <c r="M154" s="111"/>
      <c r="N154" s="111"/>
      <c r="O154" s="111"/>
      <c r="P154" s="111"/>
      <c r="Q154" s="111"/>
      <c r="R154" s="111"/>
      <c r="S154" s="111"/>
      <c r="T154" s="111"/>
      <c r="U154" s="111"/>
      <c r="V154" s="111"/>
      <c r="W154" s="111"/>
      <c r="X154" s="111"/>
      <c r="Y154" s="111"/>
      <c r="Z154" s="111"/>
      <c r="AA154" s="6"/>
    </row>
    <row r="155" ht="18.75" customHeight="1">
      <c r="A155" s="211"/>
      <c r="B155" s="212"/>
      <c r="C155" s="213"/>
      <c r="D155" s="213"/>
      <c r="E155" s="213"/>
      <c r="F155" s="213"/>
      <c r="G155" s="213"/>
      <c r="H155" s="211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88"/>
      <c r="Y155" s="88"/>
      <c r="Z155" s="88"/>
      <c r="AA155" s="6"/>
    </row>
    <row r="156" ht="18.75" customHeight="1">
      <c r="A156" s="211"/>
      <c r="B156" s="214" t="s">
        <v>127</v>
      </c>
      <c r="C156" s="215"/>
      <c r="D156" s="215"/>
      <c r="E156" s="215"/>
      <c r="F156" s="215"/>
      <c r="G156" s="216"/>
      <c r="H156" s="211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3"/>
      <c r="Y156" s="3"/>
      <c r="Z156" s="3"/>
      <c r="AA156" s="6"/>
    </row>
    <row r="157" ht="18.75" customHeight="1">
      <c r="A157" s="211"/>
      <c r="B157" s="217"/>
      <c r="C157" s="218"/>
      <c r="D157" s="218"/>
      <c r="E157" s="218"/>
      <c r="F157" s="218"/>
      <c r="G157" s="218"/>
      <c r="H157" s="211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88"/>
      <c r="Y157" s="88"/>
      <c r="Z157" s="88"/>
      <c r="AA157" s="6"/>
    </row>
  </sheetData>
  <autoFilter ref="$B$11:$G$141"/>
  <mergeCells count="5">
    <mergeCell ref="B6:C6"/>
    <mergeCell ref="F11:G11"/>
    <mergeCell ref="B143:G143"/>
    <mergeCell ref="F144:G144"/>
    <mergeCell ref="B156:G156"/>
  </mergeCells>
  <printOptions/>
  <pageMargins bottom="0.787401575" footer="0.0" header="0.0" left="0.511811024" right="0.511811024" top="0.787401575"/>
  <pageSetup fitToHeight="0"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2023-06-21T13:13:23Z</dcterms:created>
  <dc:creator>Caetana Nestorov de Lara Resende</dc:creator>
</cp:coreProperties>
</file>